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94" windowHeight="8554"/>
  </bookViews>
  <sheets>
    <sheet name="Sheet_1" sheetId="1" r:id="rId1"/>
  </sheets>
  <calcPr calcId="144525"/>
</workbook>
</file>

<file path=xl/sharedStrings.xml><?xml version="1.0" encoding="utf-8"?>
<sst xmlns="http://schemas.openxmlformats.org/spreadsheetml/2006/main" count="1339" uniqueCount="360">
  <si>
    <t>危险废物管理计划</t>
  </si>
  <si>
    <t/>
  </si>
  <si>
    <t>单位名称（盖章）：</t>
  </si>
  <si>
    <t>制  定  日  期：</t>
  </si>
  <si>
    <t>计  划  期  限：</t>
  </si>
  <si>
    <t xml:space="preserve">表 A.1 单位基本信息表 </t>
  </si>
  <si>
    <t>（危险废物环境重点监管单位、危险废物简化管理单位、危险废物登记管理单位填写）</t>
  </si>
  <si>
    <t>单位名称</t>
  </si>
  <si>
    <t>中煤陕西能源化工集团有限公司</t>
  </si>
  <si>
    <t>注册地址</t>
  </si>
  <si>
    <t>高新区榆马大道北B1路东</t>
  </si>
  <si>
    <t>生产经营场所地址</t>
  </si>
  <si>
    <t>行政区划</t>
  </si>
  <si>
    <t>横山区</t>
  </si>
  <si>
    <t>行业类别</t>
  </si>
  <si>
    <t>初级形态塑料及合成树脂制造</t>
  </si>
  <si>
    <t>行业代码</t>
  </si>
  <si>
    <t>C2651</t>
  </si>
  <si>
    <t>生产经营场所中心经度</t>
  </si>
  <si>
    <t>109.5490</t>
  </si>
  <si>
    <t>生产经营场所中心纬度</t>
  </si>
  <si>
    <t>38.1500</t>
  </si>
  <si>
    <t>统一社会信用代码</t>
  </si>
  <si>
    <t>91610893MACX7EPD0K</t>
  </si>
  <si>
    <t>管理类别</t>
  </si>
  <si>
    <t>重点监管</t>
  </si>
  <si>
    <t>危险废物环境管理技术负责人</t>
  </si>
  <si>
    <t>张继承</t>
  </si>
  <si>
    <t>联系电话</t>
  </si>
  <si>
    <t>18098088110</t>
  </si>
  <si>
    <t>是否有环境影响评价审批文件</t>
  </si>
  <si>
    <t>有</t>
  </si>
  <si>
    <t>环境影响评价审批文件文号或备案编号</t>
  </si>
  <si>
    <t>榆政环发[2012]245号、榆政环批复〔2017〕206号</t>
  </si>
  <si>
    <t>是否有排污许可证或是否进行排污登记</t>
  </si>
  <si>
    <t>排污许可证证书编号或排污登记表编号</t>
  </si>
  <si>
    <t>91610893MACX7EPD0K001P</t>
  </si>
  <si>
    <t>表 A.2 设施信息表</t>
  </si>
  <si>
    <t>（危险废物环境重点监管单位填写）</t>
  </si>
  <si>
    <t>序
号</t>
  </si>
  <si>
    <t>主
要
生
产
单
元
名
称</t>
  </si>
  <si>
    <t>主
要
工
艺
名
称</t>
  </si>
  <si>
    <t>设
施
名
称</t>
  </si>
  <si>
    <t>设
施
编
码</t>
  </si>
  <si>
    <t>污染防治</t>
  </si>
  <si>
    <t>生产设施</t>
  </si>
  <si>
    <t>产品产量</t>
  </si>
  <si>
    <t>原辅料</t>
  </si>
  <si>
    <t>参
数
名
称</t>
  </si>
  <si>
    <t>设
计
值</t>
  </si>
  <si>
    <t>计
量
单
位</t>
  </si>
  <si>
    <t>生
产
能
力</t>
  </si>
  <si>
    <t>中
间
产
品
名
称</t>
  </si>
  <si>
    <t>中
间
产
品
数
量</t>
  </si>
  <si>
    <t>最
终
产
品
名
称</t>
  </si>
  <si>
    <t>最
终
产
品
数
量</t>
  </si>
  <si>
    <t>种
类</t>
  </si>
  <si>
    <t>名
称</t>
  </si>
  <si>
    <t>用
量</t>
  </si>
  <si>
    <t>煤制烯烃</t>
  </si>
  <si>
    <t>煤制甲醇制烯烃</t>
  </si>
  <si>
    <t>气化装置</t>
  </si>
  <si>
    <t>MF0106-0113</t>
  </si>
  <si>
    <t>/</t>
  </si>
  <si>
    <t>t/d</t>
  </si>
  <si>
    <t>聚丙烯</t>
  </si>
  <si>
    <t>吨</t>
  </si>
  <si>
    <t>原料</t>
  </si>
  <si>
    <t>原煤</t>
  </si>
  <si>
    <t>7c3dc486-3351-11ef-a8a7-005056bf2864</t>
  </si>
  <si>
    <t>7c3dc4b1-3351-11ef-a8a7-005056bf2864</t>
  </si>
  <si>
    <t>聚乙烯</t>
  </si>
  <si>
    <t>7c3dc4c2-3351-11ef-a8a7-005056bf2864</t>
  </si>
  <si>
    <t>7c3dc4ce-3351-11ef-a8a7-005056bf2864</t>
  </si>
  <si>
    <t>危险废物暂存库（固）</t>
  </si>
  <si>
    <t>TS005-1</t>
  </si>
  <si>
    <t>无</t>
  </si>
  <si>
    <t>0.000000</t>
  </si>
  <si>
    <t>7c3dc4dc-3351-11ef-a8a7-005056bf2864</t>
  </si>
  <si>
    <t>危险废物暂存库（液）</t>
  </si>
  <si>
    <t>TS005-2</t>
  </si>
  <si>
    <t>7c3dc4e9-3351-11ef-a8a7-005056bf2864</t>
  </si>
  <si>
    <t>气化炉</t>
  </si>
  <si>
    <t>TS004</t>
  </si>
  <si>
    <t>7c3dc4f5-3351-11ef-a8a7-005056bf2864</t>
  </si>
  <si>
    <t>表 A.3 危险废物产生情况信息表</t>
  </si>
  <si>
    <t>产
生
危
险
废
物
设
施
编
码</t>
  </si>
  <si>
    <t>产
生
危
险
废
物
设
施
名
称</t>
  </si>
  <si>
    <t>对
应
产
废
环
节
名
称</t>
  </si>
  <si>
    <t>危险废物</t>
  </si>
  <si>
    <t>危
险
废
物
类
别</t>
  </si>
  <si>
    <t>危
险
废
物
代
码</t>
  </si>
  <si>
    <t>有
害
成
分
名
称</t>
  </si>
  <si>
    <t>形
态</t>
  </si>
  <si>
    <t>危
险
特
性</t>
  </si>
  <si>
    <t>本
年
度
预
计
产
生
量</t>
  </si>
  <si>
    <t>内部治理方式及去向</t>
  </si>
  <si>
    <t>行
业
俗
称
/
单
位
内
部
名
称</t>
  </si>
  <si>
    <t>国
家
危
险
废
物
名
录
名
称</t>
  </si>
  <si>
    <t>自行利用设施编码</t>
  </si>
  <si>
    <t>自行利用设施设计能力</t>
  </si>
  <si>
    <t>自行处置设施编码</t>
  </si>
  <si>
    <t>自行处置设施设计能力</t>
  </si>
  <si>
    <t>贮存设施编码</t>
  </si>
  <si>
    <t>贮存设施设计能力</t>
  </si>
  <si>
    <t>烯烃中心检修过程中更换</t>
  </si>
  <si>
    <t>烯烃中心废分子筛</t>
  </si>
  <si>
    <t>聚乙烯合成过程中产生的废催化剂</t>
  </si>
  <si>
    <t>HW50废催化剂</t>
  </si>
  <si>
    <t>261-154-50</t>
  </si>
  <si>
    <t>氧化铝和氧化硅/氧化铜和氧化锰</t>
  </si>
  <si>
    <t>S</t>
  </si>
  <si>
    <t>T</t>
  </si>
  <si>
    <t>7c922fd3-3351-11ef-a8a7-005056bf2864</t>
  </si>
  <si>
    <t>大海则矿井水深度处理</t>
  </si>
  <si>
    <t>杂盐</t>
  </si>
  <si>
    <t>经鉴别确定为HW11精（蒸）馏残渣的危险废物,煤炭加工行业废水处理产生暂时无法资源化利用的杂盐</t>
  </si>
  <si>
    <t>HW11精（蒸）馏残渣</t>
  </si>
  <si>
    <t>900-000-11</t>
  </si>
  <si>
    <t>氯化钠，硫酸钠</t>
  </si>
  <si>
    <t>C,T</t>
  </si>
  <si>
    <t>7c9aadb5-3351-11ef-a8a7-005056bf2864</t>
  </si>
  <si>
    <t>更换电池过程中产生废废铅酸蓄电池</t>
  </si>
  <si>
    <t>废铅蓄电池</t>
  </si>
  <si>
    <t>废铅蓄电池及废铅蓄电池拆解过程中产生的废铅板、废铅膏和酸液</t>
  </si>
  <si>
    <t>HW31含铅废物</t>
  </si>
  <si>
    <t>900-052-31</t>
  </si>
  <si>
    <t>阀控式铅酸电池、PbO2、H2SO4、PbSO</t>
  </si>
  <si>
    <t>T,C</t>
  </si>
  <si>
    <t>7c9cec82-3351-11ef-a8a7-005056bf2864</t>
  </si>
  <si>
    <t>设备检修、更换废油过程产生</t>
  </si>
  <si>
    <t>废油桶</t>
  </si>
  <si>
    <t>其他生产、销售、使用过程中产生的废矿物油及沾染矿物油的废弃包装物</t>
  </si>
  <si>
    <t>HW08废矿物油与含矿物油废物</t>
  </si>
  <si>
    <t>900-249-08</t>
  </si>
  <si>
    <t>铁桶</t>
  </si>
  <si>
    <t>T,I</t>
  </si>
  <si>
    <t>7ca13872-3351-11ef-a8a7-005056bf2864</t>
  </si>
  <si>
    <t>生产工艺过程产生</t>
  </si>
  <si>
    <t>烯烃分离废碱液</t>
  </si>
  <si>
    <t>使用碱进行清洗产生的废碱液</t>
  </si>
  <si>
    <t>HW35废碱</t>
  </si>
  <si>
    <t>900-352-35</t>
  </si>
  <si>
    <t>碳酸钠，碳酸氢钠，氢氧化钠</t>
  </si>
  <si>
    <t>L</t>
  </si>
  <si>
    <t>7ca7db1b-3351-11ef-a8a7-005056bf2864</t>
  </si>
  <si>
    <t>碱洗过程中产生</t>
  </si>
  <si>
    <t>烯烃分离废黄油</t>
  </si>
  <si>
    <t>其他工艺过程中产生的油/水、烃/水混合物或乳化液</t>
  </si>
  <si>
    <t>HW09油/水、烃/水混合物或乳化液</t>
  </si>
  <si>
    <t>900-007-09</t>
  </si>
  <si>
    <t>7ca7dcee-3351-11ef-a8a7-005056bf2864</t>
  </si>
  <si>
    <t>烯烃中心C4装置加氢废催化剂</t>
  </si>
  <si>
    <t>树脂、乳胶、增塑剂、胶水/胶合剂生产过程中合成、酯化、缩合等工序产生的废催化剂</t>
  </si>
  <si>
    <t>261-151-50</t>
  </si>
  <si>
    <t>钯金/氧化铝</t>
  </si>
  <si>
    <t>7ca7dddc-3351-11ef-a8a7-005056bf2864</t>
  </si>
  <si>
    <t>甲醇中心检修过程中更换</t>
  </si>
  <si>
    <t>甲醇中心净化装置变换废催化剂</t>
  </si>
  <si>
    <t>合成气合成、甲烷氧化和液化石油气氧化生产甲醇过程中产生的废催化剂</t>
  </si>
  <si>
    <t>261-167-50</t>
  </si>
  <si>
    <t>Al2O3/MoO3 7.0%、CoO 3.0%</t>
  </si>
  <si>
    <t>7ca7de60-3351-11ef-a8a7-005056bf2864</t>
  </si>
  <si>
    <t>废汽轮机油</t>
  </si>
  <si>
    <t>硫、磷、有机化合物芳香族类</t>
  </si>
  <si>
    <t>7cab0033-3351-11ef-a8a7-005056bf2864</t>
  </si>
  <si>
    <t>废液压油</t>
  </si>
  <si>
    <t>液压设备维护、更换和拆解过程中产生的废液压油</t>
  </si>
  <si>
    <t>900-218-08</t>
  </si>
  <si>
    <t>7cab013a-3351-11ef-a8a7-005056bf2864</t>
  </si>
  <si>
    <t>分析检测及库房废弃的化学品</t>
  </si>
  <si>
    <t>废弃危险化学品</t>
  </si>
  <si>
    <t>被所有者申报废弃的，或未申报废弃但被非法排放、倾倒、利用、处置的，以及有关部门依法收缴或接收且需要销毁的列入《危险化学品目录》的危险化学品（不含该目录中仅具有“加压气体”物理危险性的危险化学品）......</t>
  </si>
  <si>
    <t>HW49其他废物</t>
  </si>
  <si>
    <t>900-999-49</t>
  </si>
  <si>
    <t>T,C,I,R</t>
  </si>
  <si>
    <t>7cab0192-3351-11ef-a8a7-005056bf2864</t>
  </si>
  <si>
    <t>废齿轮油</t>
  </si>
  <si>
    <t>使用工业齿轮油进行机械设备润滑过程中产生的废润滑油</t>
  </si>
  <si>
    <t>900-217-08</t>
  </si>
  <si>
    <t>7cad97df-3351-11ef-a8a7-005056bf2864</t>
  </si>
  <si>
    <t>全厂设备检修、清库等过程产生</t>
  </si>
  <si>
    <t>危险废物废弃包装物、容器、过滤吸附介质及沾染废物</t>
  </si>
  <si>
    <t>含有或沾染毒性、感染性危险废物的废弃包装物、容器、过滤吸附介质</t>
  </si>
  <si>
    <t>900-041-49</t>
  </si>
  <si>
    <t>树脂、铁桶</t>
  </si>
  <si>
    <t>T,In</t>
  </si>
  <si>
    <t>7cad9967-3351-11ef-a8a7-005056bf2864</t>
  </si>
  <si>
    <t>烯烃中心PE铬系干粉催化剂</t>
  </si>
  <si>
    <t>铬系催化剂</t>
  </si>
  <si>
    <t>7cb0334f-3351-11ef-a8a7-005056bf2864</t>
  </si>
  <si>
    <t>烯烃中心C4装置醚化反应废催化剂（含捆包）</t>
  </si>
  <si>
    <t>异丁烯和甲醇催化生产甲基叔丁基醚过程中产生的废催化剂</t>
  </si>
  <si>
    <t>261-170-50</t>
  </si>
  <si>
    <t>磺化苯乙烯等</t>
  </si>
  <si>
    <t>7cb03413-3351-11ef-a8a7-005056bf2864</t>
  </si>
  <si>
    <t>烯烃中心MTO反应废催化剂</t>
  </si>
  <si>
    <t>五氧化二磷，氧化铝、氧化钠、氧化钾、氧化钙、二氧化硅、三氧化硫......</t>
  </si>
  <si>
    <t>7cb03446-3351-11ef-a8a7-005056bf2864</t>
  </si>
  <si>
    <t>公用工程浓硫酸储罐检修清罐</t>
  </si>
  <si>
    <t>浓硫酸酸泥</t>
  </si>
  <si>
    <t>生产、销售及使用过程中产生的失效、变质、不合格、淘汰、伪劣的强酸性擦洗粉、清洁剂、污迹去除剂以及其他强酸性废酸液和酸渣</t>
  </si>
  <si>
    <t>HW34废酸</t>
  </si>
  <si>
    <t>900-349-34</t>
  </si>
  <si>
    <t>废酸泥</t>
  </si>
  <si>
    <t>SS</t>
  </si>
  <si>
    <t>7cb034b4-3351-11ef-a8a7-005056bf2864</t>
  </si>
  <si>
    <t>分析化验过程中产生的废试剂</t>
  </si>
  <si>
    <t>废化学试剂</t>
  </si>
  <si>
    <t>生产、研究、开发、教学、环境检测（监测）活动中，化学和生物实验室（不包含感染性医学实验室及医疗机构化验室）产生的含氰、氟、重金属无机废液及无机废液处理产生的残渣、残液，含矿物油、有机溶剂、甲醛有机废液，废酸、废碱，具有危险特性的残留样品，以及沾染上述物质的一次性实验用品（不包括按实验室管理要求进行清洗后的废弃的烧杯、量器、漏斗等实验室用品）、包装物（不包括按......</t>
  </si>
  <si>
    <t>900-047-49</t>
  </si>
  <si>
    <t>正庚烷、丙酮、四氯乙烯 、卡尔费休试剂、碳五</t>
  </si>
  <si>
    <t>7cb2c56e-3351-11ef-a8a7-005056bf2864</t>
  </si>
  <si>
    <t>污水VOCs处理单元紫外线灯管更换</t>
  </si>
  <si>
    <t>废含汞荧光灯管</t>
  </si>
  <si>
    <t>生产、销售及使用过程中产生的废含汞荧光灯管及其他废含汞电光源，及废弃含汞电光源处理处置过程中产生的废荧光粉、废活性炭和废水处理污泥</t>
  </si>
  <si>
    <t>HW29含汞废物</t>
  </si>
  <si>
    <t>900-023-29</t>
  </si>
  <si>
    <t>废含汞紫外线灯管</t>
  </si>
  <si>
    <t>7cb2c6d4-3351-11ef-a8a7-005056bf2864</t>
  </si>
  <si>
    <t>废液态催化剂</t>
  </si>
  <si>
    <t>废液体催化剂</t>
  </si>
  <si>
    <t>900-048-50</t>
  </si>
  <si>
    <t>三氯化钛、氯化镁、矿物油、三乙基铝、</t>
  </si>
  <si>
    <t>7cb5676c-3351-11ef-a8a7-005056bf2864</t>
  </si>
  <si>
    <t>烯烃中心生产过程中产生</t>
  </si>
  <si>
    <t>烯烃中心PP/PE装置添加剂</t>
  </si>
  <si>
    <t>硬脂酸钙、氧化锌、过氧化物</t>
  </si>
  <si>
    <t>7cb7fb33-3351-11ef-a8a7-005056bf2864</t>
  </si>
  <si>
    <t>烯烃中心C4装置OCT废催化剂</t>
  </si>
  <si>
    <t>氧化硅、氢氧化镁、氧化镁、氧化钨</t>
  </si>
  <si>
    <t>7cb7fc1e-3351-11ef-a8a7-005056bf2864</t>
  </si>
  <si>
    <t>表 A.4 危险废物贮存情况信息表</t>
  </si>
  <si>
    <t>（危险废物环境重点监管单位、危险废物简化管理单位填写）</t>
  </si>
  <si>
    <t>序号</t>
  </si>
  <si>
    <t>贮存设施类型</t>
  </si>
  <si>
    <t>危险废物行业俗称/单位内部名称</t>
  </si>
  <si>
    <t>危险废物类别</t>
  </si>
  <si>
    <t>危险废物代码</t>
  </si>
  <si>
    <t>有害成分</t>
  </si>
  <si>
    <t>形态</t>
  </si>
  <si>
    <t>危险特性</t>
  </si>
  <si>
    <t>包装形式</t>
  </si>
  <si>
    <t>本年度预计剩余贮存量</t>
  </si>
  <si>
    <t>计量单位</t>
  </si>
  <si>
    <t>贮存库</t>
  </si>
  <si>
    <t>桶装、袋装</t>
  </si>
  <si>
    <t>7cdf67f8-3351-11ef-a8a7-005056bf2864</t>
  </si>
  <si>
    <t>7cdf6928-3351-11ef-a8a7-005056bf2864</t>
  </si>
  <si>
    <t>7cdf69eb-3351-11ef-a8a7-005056bf2864</t>
  </si>
  <si>
    <t>7cdf6a8b-3351-11ef-a8a7-005056bf2864</t>
  </si>
  <si>
    <t>7cdf6b21-3351-11ef-a8a7-005056bf2864</t>
  </si>
  <si>
    <t>袋装</t>
  </si>
  <si>
    <t>7cdf6bb4-3351-11ef-a8a7-005056bf2864</t>
  </si>
  <si>
    <t>7cdf6c57-3351-11ef-a8a7-005056bf2864</t>
  </si>
  <si>
    <t>桶装</t>
  </si>
  <si>
    <t>7cdf6cd6-3351-11ef-a8a7-005056bf2864</t>
  </si>
  <si>
    <t>7cdf6db8-3351-11ef-a8a7-005056bf2864</t>
  </si>
  <si>
    <t>7ce51754-3351-11ef-a8a7-005056bf2864</t>
  </si>
  <si>
    <t>桶装、罐装</t>
  </si>
  <si>
    <t>7ce51859-3351-11ef-a8a7-005056bf2864</t>
  </si>
  <si>
    <t>7ce5195e-3351-11ef-a8a7-005056bf2864</t>
  </si>
  <si>
    <t>7ce51a0d-3351-11ef-a8a7-005056bf2864</t>
  </si>
  <si>
    <t>7ce51ac5-3351-11ef-a8a7-005056bf2864</t>
  </si>
  <si>
    <t>7ce7324d-3351-11ef-a8a7-005056bf2864</t>
  </si>
  <si>
    <t>7ce7335c-3351-11ef-a8a7-005056bf2864</t>
  </si>
  <si>
    <t>桶装、方箱装</t>
  </si>
  <si>
    <t>7ce73401-3351-11ef-a8a7-005056bf2864</t>
  </si>
  <si>
    <t>7cea739e-3351-11ef-a8a7-005056bf2864</t>
  </si>
  <si>
    <t>7cea7534-3351-11ef-a8a7-005056bf2864</t>
  </si>
  <si>
    <t>箱装</t>
  </si>
  <si>
    <t>7cea75f6-3351-11ef-a8a7-005056bf2864</t>
  </si>
  <si>
    <t>7cea7697-3351-11ef-a8a7-005056bf2864</t>
  </si>
  <si>
    <t>7cea7731-3351-11ef-a8a7-005056bf2864</t>
  </si>
  <si>
    <t>表 A.5 危险废物自行利用/处置情况信息表</t>
  </si>
  <si>
    <t>设施类型</t>
  </si>
  <si>
    <t>设施编码</t>
  </si>
  <si>
    <t>自行利用/处置方式代码</t>
  </si>
  <si>
    <t>本年度预计自行利用/处置量</t>
  </si>
  <si>
    <t>处置</t>
  </si>
  <si>
    <t>D16</t>
  </si>
  <si>
    <t>10000</t>
  </si>
  <si>
    <t>7cf29678-3351-11ef-a8a7-005056bf2864</t>
  </si>
  <si>
    <t>表 A.6 危险废物减量化计划和措施</t>
  </si>
  <si>
    <t>减
少
危
险
废
物
产
生
量
的
计
划</t>
  </si>
  <si>
    <t>本年度预计产生量</t>
  </si>
  <si>
    <t>预计减少量</t>
  </si>
  <si>
    <t>08f289cbcd194e20a474fdb47f5e5485</t>
  </si>
  <si>
    <t>12e079a8f9824390a27dd256058e32b8</t>
  </si>
  <si>
    <t>1bb78cd06771426ebd084a9f330d6676</t>
  </si>
  <si>
    <t>202bf8c0c4f34305896691acc4f421c1</t>
  </si>
  <si>
    <t>229f1d4c7a984b95b1cc39dc7568124c</t>
  </si>
  <si>
    <t>22ce8cb043f64da597920aaf53ff9688</t>
  </si>
  <si>
    <t>2a9a451488d34cbf932314a186726ea3</t>
  </si>
  <si>
    <t>37850058f289459fa42b9c8478652189</t>
  </si>
  <si>
    <t>3c1c467de5054d748a2c13635707372d</t>
  </si>
  <si>
    <t>5345043b79c74affb8c0d74ad5e011da</t>
  </si>
  <si>
    <t>5470ebada61c46fd87a3a0a5e5f7b9dc</t>
  </si>
  <si>
    <t>71debe9e359940a5804e60eceef9efd5</t>
  </si>
  <si>
    <t>730cc2f00c7243c4a9e6766b9ad3f9b7</t>
  </si>
  <si>
    <t>b0107b9af301485db84c8d3f0c34c8ff</t>
  </si>
  <si>
    <t>bee7b40942a64f47ab6baf960fb891e6</t>
  </si>
  <si>
    <t>cb5d8fbdf94d44429f07f59ef7047246</t>
  </si>
  <si>
    <t>cd1567d6ef844383b8f32cae5ab99d10</t>
  </si>
  <si>
    <t>e011f89980dd475383de9fd9cfd72546</t>
  </si>
  <si>
    <t>ebe58513775740e78b7c6dab829ed716</t>
  </si>
  <si>
    <t>f025fc6eab694369b831c357b8d8d75b</t>
  </si>
  <si>
    <t>f7a2ff953b894eaba8e3e26e153d5e94</t>
  </si>
  <si>
    <t>fd42a7e32e7049b4940cf4eb0ca8131f</t>
  </si>
  <si>
    <t>合计</t>
  </si>
  <si>
    <t>-</t>
  </si>
  <si>
    <t>降
低
危
险
废
物
危
害
性
的
计
划</t>
  </si>
  <si>
    <t>1.无替代工艺
2.已经完成清洁生产审核，尽快开展清洁生产体系建设。</t>
  </si>
  <si>
    <t>减
少
危
险
废
物
产
生
量
和
降
低
危
害
性
的
措
施</t>
  </si>
  <si>
    <t>1.加强危险废物管理；
2.加强生产装置的操作运行管理，确保生产平稳，减少危险废物的产生；
3.做好危险废物的识别工作；
4.对产生的危险废物分类存放，及时送往有资质的单位进行处理；
5.加强危险废物储存场所的防渗、防漏、防火及防盗工作；
6.通过优化生产工艺减少危险废物的产生量。</t>
  </si>
  <si>
    <t>表 A.7 危险废物转移情况信息表</t>
  </si>
  <si>
    <t>转移类型</t>
  </si>
  <si>
    <t>危险废物行业俗称/ 单位内部名称</t>
  </si>
  <si>
    <t>有害成分名称</t>
  </si>
  <si>
    <t>本年度预计转移量</t>
  </si>
  <si>
    <t>利用/ 处置方式代码</t>
  </si>
  <si>
    <t>拟接收单位类型</t>
  </si>
  <si>
    <t>危险废物经营许可证持有单位</t>
  </si>
  <si>
    <t>危险废物利用处置环节豁免管理单位</t>
  </si>
  <si>
    <t>中华人民共和国境外的危险废物利用处置单位</t>
  </si>
  <si>
    <t>许可证编码</t>
  </si>
  <si>
    <t>跨省转移</t>
  </si>
  <si>
    <t>R4</t>
  </si>
  <si>
    <t>淮安中顺环保科技有限公司</t>
  </si>
  <si>
    <t>JSHA0826OOD016-8</t>
  </si>
  <si>
    <t>7d177f1c-3351-11ef-a8a7-005056bf2864</t>
  </si>
  <si>
    <t>省内转移</t>
  </si>
  <si>
    <t>D1</t>
  </si>
  <si>
    <t>榆林市德隆环保科技有限公司</t>
  </si>
  <si>
    <t>HW6108020003</t>
  </si>
  <si>
    <t>7d1c70f1-3351-11ef-a8a7-005056bf2864</t>
  </si>
  <si>
    <t>7d1c72f8-3351-11ef-a8a7-005056bf2864</t>
  </si>
  <si>
    <t>7d1c7428-3351-11ef-a8a7-005056bf2864</t>
  </si>
  <si>
    <t>7d1c7575-3351-11ef-a8a7-005056bf2864</t>
  </si>
  <si>
    <t>7d1f1a36-3351-11ef-a8a7-005056bf2864</t>
  </si>
  <si>
    <t>7d1f1bdf-3351-11ef-a8a7-005056bf2864</t>
  </si>
  <si>
    <t>7d1f1d17-3351-11ef-a8a7-005056bf2864</t>
  </si>
  <si>
    <t>7d1f1e52-3351-11ef-a8a7-005056bf2864</t>
  </si>
  <si>
    <t>7d226724-3351-11ef-a8a7-005056bf2864</t>
  </si>
  <si>
    <t>7d2268bf-3351-11ef-a8a7-005056bf2864</t>
  </si>
  <si>
    <t>D10</t>
  </si>
  <si>
    <t>7d2269ed-3351-11ef-a8a7-005056bf2864</t>
  </si>
  <si>
    <t>7d226b16-3351-11ef-a8a7-005056bf2864</t>
  </si>
  <si>
    <t>7d24437a-3351-11ef-a8a7-005056bf2864</t>
  </si>
  <si>
    <t>7d2444c6-3351-11ef-a8a7-005056bf2864</t>
  </si>
  <si>
    <t>7d2445bd-3351-11ef-a8a7-005056bf2864</t>
  </si>
  <si>
    <t>R9</t>
  </si>
  <si>
    <t>陕西绿林环保科技有限公司</t>
  </si>
  <si>
    <t>HW6105280005</t>
  </si>
  <si>
    <t>7d2589d6-3351-11ef-a8a7-005056bf2864</t>
  </si>
  <si>
    <t>7d258b2e-3351-11ef-a8a7-005056bf2864</t>
  </si>
  <si>
    <t>7d258cc9-3351-11ef-a8a7-005056bf2864</t>
  </si>
  <si>
    <t>陕西绿一禾环保科技有限责任公司</t>
  </si>
  <si>
    <t>HW6103010003</t>
  </si>
  <si>
    <t>7d2627bc-3351-11ef-a8a7-005056bf2864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</si>
</sst>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#.######"/>
    <numFmt numFmtId="42" formatCode="_ &quot;￥&quot;* #,##0_ ;_ &quot;￥&quot;* \-#,##0_ ;_ &quot;￥&quot;* &quot;-&quot;_ ;_ @_ "/>
    <numFmt numFmtId="177" formatCode="0.0###########"/>
    <numFmt numFmtId="178" formatCode="yyyy&quot;年&quot;mm&quot;月&quot;dd&quot;日&quot;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6"/>
      <color rgb="FF000000"/>
      <name val="微软雅黑"/>
      <charset val="134"/>
    </font>
    <font>
      <sz val="9"/>
      <color rgb="FF000000"/>
      <name val="宋体"/>
      <charset val="134"/>
    </font>
    <font>
      <sz val="14"/>
      <color rgb="FF000000"/>
      <name val="微软雅黑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6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2" borderId="2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0" borderId="26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23" applyNumberFormat="0" applyAlignment="0" applyProtection="0">
      <alignment vertical="center"/>
    </xf>
    <xf numFmtId="0" fontId="12" fillId="8" borderId="24" applyNumberFormat="0" applyAlignment="0" applyProtection="0">
      <alignment vertical="center"/>
    </xf>
    <xf numFmtId="0" fontId="20" fillId="24" borderId="2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8" fontId="3" fillId="2" borderId="0" xfId="0" applyNumberFormat="1" applyFont="1" applyFill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top" wrapText="1"/>
    </xf>
    <xf numFmtId="176" fontId="2" fillId="2" borderId="5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3"/>
  <sheetViews>
    <sheetView tabSelected="1" workbookViewId="0">
      <selection activeCell="I4" sqref="I4:T4"/>
    </sheetView>
  </sheetViews>
  <sheetFormatPr defaultColWidth="9" defaultRowHeight="14.1"/>
  <cols>
    <col min="1" max="1" width="4.06306306306306" customWidth="1"/>
    <col min="2" max="4" width="7.32432432432432" customWidth="1"/>
    <col min="5" max="8" width="4.88288288288288" customWidth="1"/>
    <col min="9" max="9" width="4.06306306306306" customWidth="1"/>
    <col min="10" max="10" width="6.5045045045045" customWidth="1"/>
    <col min="11" max="11" width="5.69369369369369" customWidth="1"/>
    <col min="12" max="14" width="6.5045045045045" customWidth="1"/>
    <col min="15" max="17" width="4.88288288288288" customWidth="1"/>
    <col min="18" max="20" width="5.69369369369369" customWidth="1"/>
    <col min="21" max="21" width="8" hidden="1"/>
  </cols>
  <sheetData>
    <row r="1" ht="130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3" t="s">
        <v>1</v>
      </c>
    </row>
    <row r="2" ht="25" customHeight="1" spans="1:21">
      <c r="A2" s="2" t="s">
        <v>1</v>
      </c>
      <c r="B2" s="3" t="s">
        <v>1</v>
      </c>
      <c r="C2" s="2" t="s">
        <v>1</v>
      </c>
      <c r="D2" s="4" t="s">
        <v>2</v>
      </c>
      <c r="E2" s="4"/>
      <c r="F2" s="4"/>
      <c r="G2" s="4"/>
      <c r="H2" s="4"/>
      <c r="I2" s="3" t="s">
        <v>1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3" t="s">
        <v>1</v>
      </c>
    </row>
    <row r="3" ht="25" customHeight="1" spans="1:21">
      <c r="A3" s="2" t="s">
        <v>1</v>
      </c>
      <c r="B3" s="3" t="s">
        <v>1</v>
      </c>
      <c r="C3" s="2" t="s">
        <v>1</v>
      </c>
      <c r="D3" s="4" t="s">
        <v>3</v>
      </c>
      <c r="E3" s="4"/>
      <c r="F3" s="4"/>
      <c r="G3" s="4"/>
      <c r="H3" s="4"/>
      <c r="I3" s="16">
        <v>45289.5614814815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23" t="s">
        <v>1</v>
      </c>
    </row>
    <row r="4" ht="25" customHeight="1" spans="1:21">
      <c r="A4" s="2" t="s">
        <v>1</v>
      </c>
      <c r="B4" s="3" t="s">
        <v>1</v>
      </c>
      <c r="C4" s="2" t="s">
        <v>1</v>
      </c>
      <c r="D4" s="4" t="s">
        <v>4</v>
      </c>
      <c r="E4" s="4"/>
      <c r="F4" s="4"/>
      <c r="G4" s="4"/>
      <c r="H4" s="4"/>
      <c r="I4" s="4" t="str">
        <f>CONCATENATE(CONCATENATE(CONCATENATE("2024","年01月01日至"),"2024"),"年12月31日")</f>
        <v>2024年01月01日至2024年12月31日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23" t="s">
        <v>1</v>
      </c>
    </row>
    <row r="5" ht="50" customHeight="1" spans="1:21">
      <c r="A5" s="2" t="s">
        <v>1</v>
      </c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3" t="s">
        <v>1</v>
      </c>
    </row>
    <row r="6" ht="17" customHeight="1" spans="1:21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24" t="s">
        <v>1</v>
      </c>
    </row>
    <row r="7" ht="30" customHeight="1" spans="1:21">
      <c r="A7" s="6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9" t="s">
        <v>1</v>
      </c>
    </row>
    <row r="8" ht="20" customHeight="1" spans="1:21">
      <c r="A8" s="7" t="s">
        <v>7</v>
      </c>
      <c r="B8" s="7"/>
      <c r="C8" s="7"/>
      <c r="D8" s="7"/>
      <c r="E8" s="8" t="s">
        <v>8</v>
      </c>
      <c r="F8" s="8"/>
      <c r="G8" s="8"/>
      <c r="H8" s="8"/>
      <c r="I8" s="8"/>
      <c r="J8" s="8"/>
      <c r="K8" s="14" t="s">
        <v>9</v>
      </c>
      <c r="L8" s="14"/>
      <c r="M8" s="14"/>
      <c r="N8" s="14"/>
      <c r="O8" s="17" t="s">
        <v>10</v>
      </c>
      <c r="P8" s="17"/>
      <c r="Q8" s="17"/>
      <c r="R8" s="17"/>
      <c r="S8" s="17"/>
      <c r="T8" s="17"/>
      <c r="U8" s="15" t="s">
        <v>1</v>
      </c>
    </row>
    <row r="9" ht="20" customHeight="1" spans="1:21">
      <c r="A9" s="9" t="s">
        <v>11</v>
      </c>
      <c r="B9" s="9"/>
      <c r="C9" s="9"/>
      <c r="D9" s="9"/>
      <c r="E9" s="10" t="s">
        <v>10</v>
      </c>
      <c r="F9" s="10"/>
      <c r="G9" s="10"/>
      <c r="H9" s="10"/>
      <c r="I9" s="10"/>
      <c r="J9" s="10"/>
      <c r="K9" s="15" t="s">
        <v>12</v>
      </c>
      <c r="L9" s="15"/>
      <c r="M9" s="15"/>
      <c r="N9" s="15"/>
      <c r="O9" s="18" t="s">
        <v>13</v>
      </c>
      <c r="P9" s="18"/>
      <c r="Q9" s="18"/>
      <c r="R9" s="18"/>
      <c r="S9" s="18"/>
      <c r="T9" s="18"/>
      <c r="U9" s="15" t="s">
        <v>1</v>
      </c>
    </row>
    <row r="10" ht="20" customHeight="1" spans="1:21">
      <c r="A10" s="9" t="s">
        <v>14</v>
      </c>
      <c r="B10" s="9"/>
      <c r="C10" s="9"/>
      <c r="D10" s="9"/>
      <c r="E10" s="10" t="s">
        <v>15</v>
      </c>
      <c r="F10" s="10"/>
      <c r="G10" s="10"/>
      <c r="H10" s="10"/>
      <c r="I10" s="10"/>
      <c r="J10" s="10"/>
      <c r="K10" s="15" t="s">
        <v>16</v>
      </c>
      <c r="L10" s="15"/>
      <c r="M10" s="15"/>
      <c r="N10" s="15"/>
      <c r="O10" s="18" t="s">
        <v>17</v>
      </c>
      <c r="P10" s="18"/>
      <c r="Q10" s="18"/>
      <c r="R10" s="18"/>
      <c r="S10" s="18"/>
      <c r="T10" s="18"/>
      <c r="U10" s="15" t="s">
        <v>1</v>
      </c>
    </row>
    <row r="11" ht="20" customHeight="1" spans="1:21">
      <c r="A11" s="9" t="s">
        <v>18</v>
      </c>
      <c r="B11" s="9"/>
      <c r="C11" s="9"/>
      <c r="D11" s="9"/>
      <c r="E11" s="10" t="s">
        <v>19</v>
      </c>
      <c r="F11" s="10"/>
      <c r="G11" s="10"/>
      <c r="H11" s="10"/>
      <c r="I11" s="10"/>
      <c r="J11" s="10"/>
      <c r="K11" s="15" t="s">
        <v>20</v>
      </c>
      <c r="L11" s="15"/>
      <c r="M11" s="15"/>
      <c r="N11" s="15"/>
      <c r="O11" s="18" t="s">
        <v>21</v>
      </c>
      <c r="P11" s="18"/>
      <c r="Q11" s="18"/>
      <c r="R11" s="18"/>
      <c r="S11" s="18"/>
      <c r="T11" s="18"/>
      <c r="U11" s="15" t="s">
        <v>1</v>
      </c>
    </row>
    <row r="12" ht="20" customHeight="1" spans="1:21">
      <c r="A12" s="9" t="s">
        <v>22</v>
      </c>
      <c r="B12" s="9"/>
      <c r="C12" s="9"/>
      <c r="D12" s="9"/>
      <c r="E12" s="10" t="s">
        <v>23</v>
      </c>
      <c r="F12" s="10"/>
      <c r="G12" s="10"/>
      <c r="H12" s="10"/>
      <c r="I12" s="10"/>
      <c r="J12" s="10"/>
      <c r="K12" s="15" t="s">
        <v>24</v>
      </c>
      <c r="L12" s="15"/>
      <c r="M12" s="15"/>
      <c r="N12" s="15"/>
      <c r="O12" s="18" t="s">
        <v>25</v>
      </c>
      <c r="P12" s="18"/>
      <c r="Q12" s="18"/>
      <c r="R12" s="18"/>
      <c r="S12" s="18"/>
      <c r="T12" s="18"/>
      <c r="U12" s="15" t="s">
        <v>1</v>
      </c>
    </row>
    <row r="13" ht="20" customHeight="1" spans="1:21">
      <c r="A13" s="9" t="s">
        <v>26</v>
      </c>
      <c r="B13" s="9"/>
      <c r="C13" s="9"/>
      <c r="D13" s="9"/>
      <c r="E13" s="10" t="s">
        <v>27</v>
      </c>
      <c r="F13" s="10"/>
      <c r="G13" s="10"/>
      <c r="H13" s="10"/>
      <c r="I13" s="10"/>
      <c r="J13" s="10"/>
      <c r="K13" s="15" t="s">
        <v>28</v>
      </c>
      <c r="L13" s="15"/>
      <c r="M13" s="15"/>
      <c r="N13" s="15"/>
      <c r="O13" s="18" t="s">
        <v>29</v>
      </c>
      <c r="P13" s="18"/>
      <c r="Q13" s="18"/>
      <c r="R13" s="18"/>
      <c r="S13" s="18"/>
      <c r="T13" s="18"/>
      <c r="U13" s="15" t="s">
        <v>1</v>
      </c>
    </row>
    <row r="14" ht="29" customHeight="1" spans="1:21">
      <c r="A14" s="9" t="s">
        <v>30</v>
      </c>
      <c r="B14" s="9"/>
      <c r="C14" s="9"/>
      <c r="D14" s="9"/>
      <c r="E14" s="10" t="s">
        <v>31</v>
      </c>
      <c r="F14" s="10"/>
      <c r="G14" s="10"/>
      <c r="H14" s="10"/>
      <c r="I14" s="10"/>
      <c r="J14" s="10"/>
      <c r="K14" s="15" t="s">
        <v>32</v>
      </c>
      <c r="L14" s="15"/>
      <c r="M14" s="15"/>
      <c r="N14" s="15"/>
      <c r="O14" s="18" t="s">
        <v>33</v>
      </c>
      <c r="P14" s="18"/>
      <c r="Q14" s="18"/>
      <c r="R14" s="18"/>
      <c r="S14" s="18"/>
      <c r="T14" s="18"/>
      <c r="U14" s="15" t="s">
        <v>1</v>
      </c>
    </row>
    <row r="15" ht="20" customHeight="1" spans="1:21">
      <c r="A15" s="11" t="s">
        <v>34</v>
      </c>
      <c r="B15" s="11"/>
      <c r="C15" s="11"/>
      <c r="D15" s="11"/>
      <c r="E15" s="12" t="s">
        <v>31</v>
      </c>
      <c r="F15" s="12"/>
      <c r="G15" s="12"/>
      <c r="H15" s="12"/>
      <c r="I15" s="12"/>
      <c r="J15" s="12"/>
      <c r="K15" s="19" t="s">
        <v>35</v>
      </c>
      <c r="L15" s="19"/>
      <c r="M15" s="19"/>
      <c r="N15" s="19"/>
      <c r="O15" s="20" t="s">
        <v>36</v>
      </c>
      <c r="P15" s="20"/>
      <c r="Q15" s="20"/>
      <c r="R15" s="20"/>
      <c r="S15" s="20"/>
      <c r="T15" s="20"/>
      <c r="U15" s="15" t="s">
        <v>1</v>
      </c>
    </row>
    <row r="16" ht="15" customHeight="1" spans="1:21">
      <c r="A16" s="13" t="s">
        <v>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 t="s">
        <v>1</v>
      </c>
    </row>
    <row r="17" ht="17" customHeight="1" spans="1:21">
      <c r="A17" s="5" t="s">
        <v>37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25" t="s">
        <v>1</v>
      </c>
    </row>
    <row r="18" ht="30" customHeight="1" spans="1:21">
      <c r="A18" s="6" t="s">
        <v>38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26" t="s">
        <v>1</v>
      </c>
    </row>
    <row r="19" ht="37" customHeight="1" spans="1:21">
      <c r="A19" s="7" t="s">
        <v>39</v>
      </c>
      <c r="B19" s="14" t="s">
        <v>40</v>
      </c>
      <c r="C19" s="14" t="s">
        <v>41</v>
      </c>
      <c r="D19" s="14" t="s">
        <v>42</v>
      </c>
      <c r="E19" s="14" t="s">
        <v>43</v>
      </c>
      <c r="F19" s="14" t="s">
        <v>44</v>
      </c>
      <c r="G19" s="14"/>
      <c r="H19" s="14"/>
      <c r="I19" s="14" t="s">
        <v>45</v>
      </c>
      <c r="J19" s="14"/>
      <c r="K19" s="14" t="s">
        <v>46</v>
      </c>
      <c r="L19" s="14"/>
      <c r="M19" s="14"/>
      <c r="N19" s="14"/>
      <c r="O19" s="14"/>
      <c r="P19" s="14"/>
      <c r="Q19" s="22" t="s">
        <v>47</v>
      </c>
      <c r="R19" s="22"/>
      <c r="S19" s="22"/>
      <c r="T19" s="22"/>
      <c r="U19" s="15" t="s">
        <v>1</v>
      </c>
    </row>
    <row r="20" ht="85" customHeight="1" spans="1:21">
      <c r="A20" s="7"/>
      <c r="B20" s="14"/>
      <c r="C20" s="14"/>
      <c r="D20" s="14"/>
      <c r="E20" s="14"/>
      <c r="F20" s="15" t="s">
        <v>48</v>
      </c>
      <c r="G20" s="15" t="s">
        <v>49</v>
      </c>
      <c r="H20" s="15" t="s">
        <v>50</v>
      </c>
      <c r="I20" s="15" t="s">
        <v>51</v>
      </c>
      <c r="J20" s="15" t="s">
        <v>50</v>
      </c>
      <c r="K20" s="15" t="s">
        <v>52</v>
      </c>
      <c r="L20" s="15" t="s">
        <v>53</v>
      </c>
      <c r="M20" s="15" t="s">
        <v>50</v>
      </c>
      <c r="N20" s="15" t="s">
        <v>54</v>
      </c>
      <c r="O20" s="15" t="s">
        <v>55</v>
      </c>
      <c r="P20" s="15" t="s">
        <v>50</v>
      </c>
      <c r="Q20" s="15" t="s">
        <v>56</v>
      </c>
      <c r="R20" s="15" t="s">
        <v>57</v>
      </c>
      <c r="S20" s="15" t="s">
        <v>58</v>
      </c>
      <c r="T20" s="27" t="s">
        <v>50</v>
      </c>
      <c r="U20" s="27" t="s">
        <v>1</v>
      </c>
    </row>
    <row r="21" ht="57" customHeight="1" spans="1:21">
      <c r="A21" s="9">
        <v>1</v>
      </c>
      <c r="B21" s="15" t="s">
        <v>59</v>
      </c>
      <c r="C21" s="15" t="s">
        <v>60</v>
      </c>
      <c r="D21" s="15" t="s">
        <v>61</v>
      </c>
      <c r="E21" s="15" t="s">
        <v>62</v>
      </c>
      <c r="F21" s="15" t="s">
        <v>63</v>
      </c>
      <c r="G21" s="15" t="s">
        <v>63</v>
      </c>
      <c r="H21" s="15" t="s">
        <v>63</v>
      </c>
      <c r="I21" s="21">
        <v>12000</v>
      </c>
      <c r="J21" s="15" t="s">
        <v>64</v>
      </c>
      <c r="K21" s="15" t="s">
        <v>63</v>
      </c>
      <c r="L21" s="21" t="s">
        <v>63</v>
      </c>
      <c r="M21" s="15" t="s">
        <v>63</v>
      </c>
      <c r="N21" s="15" t="s">
        <v>65</v>
      </c>
      <c r="O21" s="21">
        <v>324134.5782</v>
      </c>
      <c r="P21" s="15" t="s">
        <v>66</v>
      </c>
      <c r="Q21" s="15" t="s">
        <v>67</v>
      </c>
      <c r="R21" s="15" t="s">
        <v>68</v>
      </c>
      <c r="S21" s="21">
        <v>1642000.849</v>
      </c>
      <c r="T21" s="27" t="s">
        <v>66</v>
      </c>
      <c r="U21" s="27" t="s">
        <v>69</v>
      </c>
    </row>
    <row r="22" ht="57" customHeight="1" spans="1:21">
      <c r="A22" s="9">
        <v>2</v>
      </c>
      <c r="B22" s="15" t="s">
        <v>59</v>
      </c>
      <c r="C22" s="15" t="s">
        <v>60</v>
      </c>
      <c r="D22" s="15" t="s">
        <v>61</v>
      </c>
      <c r="E22" s="15" t="s">
        <v>62</v>
      </c>
      <c r="F22" s="15" t="s">
        <v>63</v>
      </c>
      <c r="G22" s="15" t="s">
        <v>63</v>
      </c>
      <c r="H22" s="15" t="s">
        <v>63</v>
      </c>
      <c r="I22" s="21">
        <v>12000</v>
      </c>
      <c r="J22" s="15" t="s">
        <v>64</v>
      </c>
      <c r="K22" s="15" t="s">
        <v>63</v>
      </c>
      <c r="L22" s="21" t="s">
        <v>63</v>
      </c>
      <c r="M22" s="15" t="s">
        <v>63</v>
      </c>
      <c r="N22" s="15" t="s">
        <v>65</v>
      </c>
      <c r="O22" s="21">
        <v>324134.5782</v>
      </c>
      <c r="P22" s="15" t="s">
        <v>66</v>
      </c>
      <c r="Q22" s="15" t="s">
        <v>67</v>
      </c>
      <c r="R22" s="15" t="s">
        <v>68</v>
      </c>
      <c r="S22" s="21">
        <v>2135734.478</v>
      </c>
      <c r="T22" s="27" t="s">
        <v>66</v>
      </c>
      <c r="U22" s="27" t="s">
        <v>70</v>
      </c>
    </row>
    <row r="23" ht="57" customHeight="1" spans="1:21">
      <c r="A23" s="9">
        <v>3</v>
      </c>
      <c r="B23" s="15" t="s">
        <v>59</v>
      </c>
      <c r="C23" s="15" t="s">
        <v>60</v>
      </c>
      <c r="D23" s="15" t="s">
        <v>61</v>
      </c>
      <c r="E23" s="15" t="s">
        <v>62</v>
      </c>
      <c r="F23" s="15" t="s">
        <v>63</v>
      </c>
      <c r="G23" s="15" t="s">
        <v>63</v>
      </c>
      <c r="H23" s="15" t="s">
        <v>63</v>
      </c>
      <c r="I23" s="21">
        <v>12000</v>
      </c>
      <c r="J23" s="15" t="s">
        <v>64</v>
      </c>
      <c r="K23" s="15" t="s">
        <v>63</v>
      </c>
      <c r="L23" s="21" t="s">
        <v>63</v>
      </c>
      <c r="M23" s="15" t="s">
        <v>63</v>
      </c>
      <c r="N23" s="15" t="s">
        <v>71</v>
      </c>
      <c r="O23" s="21">
        <v>344880.808</v>
      </c>
      <c r="P23" s="15" t="s">
        <v>66</v>
      </c>
      <c r="Q23" s="15" t="s">
        <v>67</v>
      </c>
      <c r="R23" s="15" t="s">
        <v>68</v>
      </c>
      <c r="S23" s="21">
        <v>1507579.753</v>
      </c>
      <c r="T23" s="27" t="s">
        <v>66</v>
      </c>
      <c r="U23" s="27" t="s">
        <v>72</v>
      </c>
    </row>
    <row r="24" ht="57" customHeight="1" spans="1:21">
      <c r="A24" s="9">
        <v>4</v>
      </c>
      <c r="B24" s="15" t="s">
        <v>59</v>
      </c>
      <c r="C24" s="15" t="s">
        <v>60</v>
      </c>
      <c r="D24" s="15" t="s">
        <v>61</v>
      </c>
      <c r="E24" s="15" t="s">
        <v>62</v>
      </c>
      <c r="F24" s="15" t="s">
        <v>63</v>
      </c>
      <c r="G24" s="15" t="s">
        <v>63</v>
      </c>
      <c r="H24" s="15" t="s">
        <v>63</v>
      </c>
      <c r="I24" s="21">
        <v>12000</v>
      </c>
      <c r="J24" s="15" t="s">
        <v>64</v>
      </c>
      <c r="K24" s="15" t="s">
        <v>63</v>
      </c>
      <c r="L24" s="21" t="s">
        <v>63</v>
      </c>
      <c r="M24" s="15" t="s">
        <v>63</v>
      </c>
      <c r="N24" s="15" t="s">
        <v>71</v>
      </c>
      <c r="O24" s="21">
        <v>344880.808</v>
      </c>
      <c r="P24" s="15" t="s">
        <v>66</v>
      </c>
      <c r="Q24" s="15" t="s">
        <v>67</v>
      </c>
      <c r="R24" s="15" t="s">
        <v>68</v>
      </c>
      <c r="S24" s="21">
        <v>2272432.137</v>
      </c>
      <c r="T24" s="27" t="s">
        <v>66</v>
      </c>
      <c r="U24" s="27" t="s">
        <v>73</v>
      </c>
    </row>
    <row r="25" ht="29" customHeight="1" spans="1:21">
      <c r="A25" s="9">
        <v>5</v>
      </c>
      <c r="B25" s="15" t="s">
        <v>63</v>
      </c>
      <c r="C25" s="15" t="s">
        <v>63</v>
      </c>
      <c r="D25" s="15" t="s">
        <v>74</v>
      </c>
      <c r="E25" s="15" t="s">
        <v>75</v>
      </c>
      <c r="F25" s="15" t="s">
        <v>76</v>
      </c>
      <c r="G25" s="15" t="s">
        <v>77</v>
      </c>
      <c r="H25" s="15" t="s">
        <v>76</v>
      </c>
      <c r="I25" s="21" t="s">
        <v>63</v>
      </c>
      <c r="J25" s="15" t="s">
        <v>63</v>
      </c>
      <c r="K25" s="15" t="s">
        <v>63</v>
      </c>
      <c r="L25" s="21" t="s">
        <v>63</v>
      </c>
      <c r="M25" s="15" t="s">
        <v>63</v>
      </c>
      <c r="N25" s="15" t="s">
        <v>63</v>
      </c>
      <c r="O25" s="21" t="s">
        <v>63</v>
      </c>
      <c r="P25" s="15" t="s">
        <v>63</v>
      </c>
      <c r="Q25" s="15" t="s">
        <v>63</v>
      </c>
      <c r="R25" s="15" t="s">
        <v>63</v>
      </c>
      <c r="S25" s="21" t="s">
        <v>63</v>
      </c>
      <c r="T25" s="27" t="s">
        <v>63</v>
      </c>
      <c r="U25" s="27" t="s">
        <v>78</v>
      </c>
    </row>
    <row r="26" ht="29" customHeight="1" spans="1:21">
      <c r="A26" s="9">
        <v>6</v>
      </c>
      <c r="B26" s="15" t="s">
        <v>63</v>
      </c>
      <c r="C26" s="15" t="s">
        <v>63</v>
      </c>
      <c r="D26" s="15" t="s">
        <v>79</v>
      </c>
      <c r="E26" s="15" t="s">
        <v>80</v>
      </c>
      <c r="F26" s="15" t="s">
        <v>76</v>
      </c>
      <c r="G26" s="15" t="s">
        <v>77</v>
      </c>
      <c r="H26" s="15" t="s">
        <v>76</v>
      </c>
      <c r="I26" s="21" t="s">
        <v>63</v>
      </c>
      <c r="J26" s="15" t="s">
        <v>63</v>
      </c>
      <c r="K26" s="15" t="s">
        <v>63</v>
      </c>
      <c r="L26" s="21" t="s">
        <v>63</v>
      </c>
      <c r="M26" s="15" t="s">
        <v>63</v>
      </c>
      <c r="N26" s="15" t="s">
        <v>63</v>
      </c>
      <c r="O26" s="21" t="s">
        <v>63</v>
      </c>
      <c r="P26" s="15" t="s">
        <v>63</v>
      </c>
      <c r="Q26" s="15" t="s">
        <v>63</v>
      </c>
      <c r="R26" s="15" t="s">
        <v>63</v>
      </c>
      <c r="S26" s="21" t="s">
        <v>63</v>
      </c>
      <c r="T26" s="27" t="s">
        <v>63</v>
      </c>
      <c r="U26" s="27" t="s">
        <v>81</v>
      </c>
    </row>
    <row r="27" ht="29" customHeight="1" spans="1:21">
      <c r="A27" s="9">
        <v>7</v>
      </c>
      <c r="B27" s="15" t="s">
        <v>63</v>
      </c>
      <c r="C27" s="15" t="s">
        <v>63</v>
      </c>
      <c r="D27" s="15" t="s">
        <v>82</v>
      </c>
      <c r="E27" s="15" t="s">
        <v>83</v>
      </c>
      <c r="F27" s="15" t="s">
        <v>76</v>
      </c>
      <c r="G27" s="15" t="s">
        <v>77</v>
      </c>
      <c r="H27" s="15" t="s">
        <v>76</v>
      </c>
      <c r="I27" s="21" t="s">
        <v>63</v>
      </c>
      <c r="J27" s="15" t="s">
        <v>63</v>
      </c>
      <c r="K27" s="15" t="s">
        <v>63</v>
      </c>
      <c r="L27" s="21" t="s">
        <v>63</v>
      </c>
      <c r="M27" s="15" t="s">
        <v>63</v>
      </c>
      <c r="N27" s="15" t="s">
        <v>63</v>
      </c>
      <c r="O27" s="21" t="s">
        <v>63</v>
      </c>
      <c r="P27" s="15" t="s">
        <v>63</v>
      </c>
      <c r="Q27" s="15" t="s">
        <v>63</v>
      </c>
      <c r="R27" s="15" t="s">
        <v>63</v>
      </c>
      <c r="S27" s="21" t="s">
        <v>63</v>
      </c>
      <c r="T27" s="27" t="s">
        <v>63</v>
      </c>
      <c r="U27" s="27" t="s">
        <v>84</v>
      </c>
    </row>
    <row r="28" ht="15" customHeight="1" spans="1:21">
      <c r="A28" s="13" t="s">
        <v>1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8" t="s">
        <v>1</v>
      </c>
    </row>
    <row r="29" ht="17" customHeight="1" spans="1:21">
      <c r="A29" s="5" t="s">
        <v>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15" t="s">
        <v>1</v>
      </c>
    </row>
    <row r="30" ht="30" customHeight="1" spans="1:21">
      <c r="A30" s="6" t="s">
        <v>6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25" t="s">
        <v>1</v>
      </c>
    </row>
    <row r="31" ht="32" customHeight="1" spans="1:21">
      <c r="A31" s="7" t="s">
        <v>39</v>
      </c>
      <c r="B31" s="14" t="s">
        <v>86</v>
      </c>
      <c r="C31" s="14" t="s">
        <v>87</v>
      </c>
      <c r="D31" s="14" t="s">
        <v>88</v>
      </c>
      <c r="E31" s="14" t="s">
        <v>89</v>
      </c>
      <c r="F31" s="14"/>
      <c r="G31" s="14"/>
      <c r="H31" s="14" t="s">
        <v>90</v>
      </c>
      <c r="I31" s="14" t="s">
        <v>91</v>
      </c>
      <c r="J31" s="14" t="s">
        <v>92</v>
      </c>
      <c r="K31" s="14" t="s">
        <v>93</v>
      </c>
      <c r="L31" s="14" t="s">
        <v>94</v>
      </c>
      <c r="M31" s="14" t="s">
        <v>95</v>
      </c>
      <c r="N31" s="14" t="s">
        <v>50</v>
      </c>
      <c r="O31" s="22" t="s">
        <v>96</v>
      </c>
      <c r="P31" s="22"/>
      <c r="Q31" s="22"/>
      <c r="R31" s="22"/>
      <c r="S31" s="22"/>
      <c r="T31" s="22"/>
      <c r="U31" s="9" t="s">
        <v>1</v>
      </c>
    </row>
    <row r="32" ht="155" customHeight="1" spans="1:21">
      <c r="A32" s="7"/>
      <c r="B32" s="14"/>
      <c r="C32" s="14"/>
      <c r="D32" s="14"/>
      <c r="E32" s="15" t="s">
        <v>97</v>
      </c>
      <c r="F32" s="15" t="s">
        <v>98</v>
      </c>
      <c r="G32" s="15"/>
      <c r="H32" s="14"/>
      <c r="I32" s="14"/>
      <c r="J32" s="14"/>
      <c r="K32" s="14"/>
      <c r="L32" s="14"/>
      <c r="M32" s="14"/>
      <c r="N32" s="14"/>
      <c r="O32" s="15" t="s">
        <v>99</v>
      </c>
      <c r="P32" s="15" t="s">
        <v>100</v>
      </c>
      <c r="Q32" s="15" t="s">
        <v>101</v>
      </c>
      <c r="R32" s="15" t="s">
        <v>102</v>
      </c>
      <c r="S32" s="15" t="s">
        <v>103</v>
      </c>
      <c r="T32" s="27" t="s">
        <v>104</v>
      </c>
      <c r="U32" s="9" t="s">
        <v>1</v>
      </c>
    </row>
    <row r="33" ht="57" customHeight="1" spans="1:21">
      <c r="A33" s="9">
        <v>1</v>
      </c>
      <c r="B33" s="15" t="s">
        <v>62</v>
      </c>
      <c r="C33" s="15" t="s">
        <v>61</v>
      </c>
      <c r="D33" s="15" t="s">
        <v>105</v>
      </c>
      <c r="E33" s="15" t="s">
        <v>106</v>
      </c>
      <c r="F33" s="15" t="s">
        <v>107</v>
      </c>
      <c r="G33" s="15"/>
      <c r="H33" s="15" t="s">
        <v>108</v>
      </c>
      <c r="I33" s="15" t="s">
        <v>109</v>
      </c>
      <c r="J33" s="15" t="s">
        <v>110</v>
      </c>
      <c r="K33" s="15" t="s">
        <v>111</v>
      </c>
      <c r="L33" s="15" t="s">
        <v>112</v>
      </c>
      <c r="M33" s="21">
        <v>100</v>
      </c>
      <c r="N33" s="15" t="s">
        <v>66</v>
      </c>
      <c r="O33" s="15" t="s">
        <v>63</v>
      </c>
      <c r="P33" s="21" t="s">
        <v>63</v>
      </c>
      <c r="Q33" s="15" t="s">
        <v>63</v>
      </c>
      <c r="R33" s="21" t="s">
        <v>63</v>
      </c>
      <c r="S33" s="15" t="s">
        <v>63</v>
      </c>
      <c r="T33" s="29">
        <v>300</v>
      </c>
      <c r="U33" s="9" t="s">
        <v>113</v>
      </c>
    </row>
    <row r="34" ht="113" customHeight="1" spans="1:21">
      <c r="A34" s="9">
        <v>2</v>
      </c>
      <c r="B34" s="15" t="s">
        <v>62</v>
      </c>
      <c r="C34" s="15" t="s">
        <v>61</v>
      </c>
      <c r="D34" s="15" t="s">
        <v>114</v>
      </c>
      <c r="E34" s="15" t="s">
        <v>115</v>
      </c>
      <c r="F34" s="15" t="s">
        <v>116</v>
      </c>
      <c r="G34" s="15"/>
      <c r="H34" s="15" t="s">
        <v>117</v>
      </c>
      <c r="I34" s="15" t="s">
        <v>118</v>
      </c>
      <c r="J34" s="15" t="s">
        <v>119</v>
      </c>
      <c r="K34" s="15" t="s">
        <v>111</v>
      </c>
      <c r="L34" s="15" t="s">
        <v>120</v>
      </c>
      <c r="M34" s="21">
        <v>6000</v>
      </c>
      <c r="N34" s="15" t="s">
        <v>66</v>
      </c>
      <c r="O34" s="15" t="s">
        <v>63</v>
      </c>
      <c r="P34" s="21" t="s">
        <v>63</v>
      </c>
      <c r="Q34" s="15" t="s">
        <v>63</v>
      </c>
      <c r="R34" s="21" t="s">
        <v>63</v>
      </c>
      <c r="S34" s="15" t="s">
        <v>63</v>
      </c>
      <c r="T34" s="29">
        <v>300</v>
      </c>
      <c r="U34" s="9" t="s">
        <v>121</v>
      </c>
    </row>
    <row r="35" ht="71" customHeight="1" spans="1:21">
      <c r="A35" s="9">
        <v>3</v>
      </c>
      <c r="B35" s="15" t="s">
        <v>62</v>
      </c>
      <c r="C35" s="15" t="s">
        <v>61</v>
      </c>
      <c r="D35" s="15" t="s">
        <v>122</v>
      </c>
      <c r="E35" s="15" t="s">
        <v>123</v>
      </c>
      <c r="F35" s="15" t="s">
        <v>124</v>
      </c>
      <c r="G35" s="15"/>
      <c r="H35" s="15" t="s">
        <v>125</v>
      </c>
      <c r="I35" s="15" t="s">
        <v>126</v>
      </c>
      <c r="J35" s="15" t="s">
        <v>127</v>
      </c>
      <c r="K35" s="15" t="s">
        <v>111</v>
      </c>
      <c r="L35" s="15" t="s">
        <v>128</v>
      </c>
      <c r="M35" s="21">
        <v>90</v>
      </c>
      <c r="N35" s="15" t="s">
        <v>66</v>
      </c>
      <c r="O35" s="15" t="s">
        <v>63</v>
      </c>
      <c r="P35" s="21" t="s">
        <v>63</v>
      </c>
      <c r="Q35" s="15" t="s">
        <v>63</v>
      </c>
      <c r="R35" s="21" t="s">
        <v>63</v>
      </c>
      <c r="S35" s="15" t="s">
        <v>63</v>
      </c>
      <c r="T35" s="29">
        <v>300</v>
      </c>
      <c r="U35" s="9" t="s">
        <v>129</v>
      </c>
    </row>
    <row r="36" ht="85" customHeight="1" spans="1:21">
      <c r="A36" s="9">
        <v>4</v>
      </c>
      <c r="B36" s="15" t="s">
        <v>62</v>
      </c>
      <c r="C36" s="15" t="s">
        <v>61</v>
      </c>
      <c r="D36" s="15" t="s">
        <v>130</v>
      </c>
      <c r="E36" s="15" t="s">
        <v>131</v>
      </c>
      <c r="F36" s="15" t="s">
        <v>132</v>
      </c>
      <c r="G36" s="15"/>
      <c r="H36" s="15" t="s">
        <v>133</v>
      </c>
      <c r="I36" s="15" t="s">
        <v>134</v>
      </c>
      <c r="J36" s="15" t="s">
        <v>135</v>
      </c>
      <c r="K36" s="15" t="s">
        <v>111</v>
      </c>
      <c r="L36" s="15" t="s">
        <v>136</v>
      </c>
      <c r="M36" s="21">
        <v>10</v>
      </c>
      <c r="N36" s="15" t="s">
        <v>66</v>
      </c>
      <c r="O36" s="15" t="s">
        <v>63</v>
      </c>
      <c r="P36" s="21" t="s">
        <v>63</v>
      </c>
      <c r="Q36" s="15" t="s">
        <v>63</v>
      </c>
      <c r="R36" s="21" t="s">
        <v>63</v>
      </c>
      <c r="S36" s="15" t="s">
        <v>63</v>
      </c>
      <c r="T36" s="29">
        <v>300</v>
      </c>
      <c r="U36" s="9" t="s">
        <v>137</v>
      </c>
    </row>
    <row r="37" ht="57" customHeight="1" spans="1:21">
      <c r="A37" s="9">
        <v>5</v>
      </c>
      <c r="B37" s="15" t="s">
        <v>62</v>
      </c>
      <c r="C37" s="15" t="s">
        <v>61</v>
      </c>
      <c r="D37" s="15" t="s">
        <v>138</v>
      </c>
      <c r="E37" s="15" t="s">
        <v>139</v>
      </c>
      <c r="F37" s="15" t="s">
        <v>140</v>
      </c>
      <c r="G37" s="15"/>
      <c r="H37" s="15" t="s">
        <v>141</v>
      </c>
      <c r="I37" s="15" t="s">
        <v>142</v>
      </c>
      <c r="J37" s="15" t="s">
        <v>143</v>
      </c>
      <c r="K37" s="15" t="s">
        <v>144</v>
      </c>
      <c r="L37" s="15" t="s">
        <v>120</v>
      </c>
      <c r="M37" s="21">
        <v>10000</v>
      </c>
      <c r="N37" s="15" t="s">
        <v>66</v>
      </c>
      <c r="O37" s="15" t="s">
        <v>63</v>
      </c>
      <c r="P37" s="21" t="s">
        <v>63</v>
      </c>
      <c r="Q37" s="15" t="s">
        <v>83</v>
      </c>
      <c r="R37" s="21">
        <v>16000</v>
      </c>
      <c r="S37" s="15" t="s">
        <v>63</v>
      </c>
      <c r="T37" s="29">
        <v>150</v>
      </c>
      <c r="U37" s="9" t="s">
        <v>145</v>
      </c>
    </row>
    <row r="38" ht="85" customHeight="1" spans="1:21">
      <c r="A38" s="9">
        <v>6</v>
      </c>
      <c r="B38" s="15" t="s">
        <v>62</v>
      </c>
      <c r="C38" s="15" t="s">
        <v>61</v>
      </c>
      <c r="D38" s="15" t="s">
        <v>146</v>
      </c>
      <c r="E38" s="15" t="s">
        <v>147</v>
      </c>
      <c r="F38" s="15" t="s">
        <v>148</v>
      </c>
      <c r="G38" s="15"/>
      <c r="H38" s="15" t="s">
        <v>149</v>
      </c>
      <c r="I38" s="15" t="s">
        <v>150</v>
      </c>
      <c r="J38" s="15" t="s">
        <v>147</v>
      </c>
      <c r="K38" s="15" t="s">
        <v>144</v>
      </c>
      <c r="L38" s="15" t="s">
        <v>112</v>
      </c>
      <c r="M38" s="21">
        <v>500</v>
      </c>
      <c r="N38" s="15" t="s">
        <v>66</v>
      </c>
      <c r="O38" s="15" t="s">
        <v>63</v>
      </c>
      <c r="P38" s="21" t="s">
        <v>63</v>
      </c>
      <c r="Q38" s="15" t="s">
        <v>63</v>
      </c>
      <c r="R38" s="21" t="s">
        <v>63</v>
      </c>
      <c r="S38" s="15" t="s">
        <v>63</v>
      </c>
      <c r="T38" s="29">
        <v>150</v>
      </c>
      <c r="U38" s="9" t="s">
        <v>151</v>
      </c>
    </row>
    <row r="39" ht="99" customHeight="1" spans="1:21">
      <c r="A39" s="9">
        <v>7</v>
      </c>
      <c r="B39" s="15" t="s">
        <v>62</v>
      </c>
      <c r="C39" s="15" t="s">
        <v>61</v>
      </c>
      <c r="D39" s="15" t="s">
        <v>105</v>
      </c>
      <c r="E39" s="15" t="s">
        <v>152</v>
      </c>
      <c r="F39" s="15" t="s">
        <v>153</v>
      </c>
      <c r="G39" s="15"/>
      <c r="H39" s="15" t="s">
        <v>108</v>
      </c>
      <c r="I39" s="15" t="s">
        <v>154</v>
      </c>
      <c r="J39" s="15" t="s">
        <v>155</v>
      </c>
      <c r="K39" s="15" t="s">
        <v>111</v>
      </c>
      <c r="L39" s="15" t="s">
        <v>112</v>
      </c>
      <c r="M39" s="21">
        <v>13</v>
      </c>
      <c r="N39" s="15" t="s">
        <v>66</v>
      </c>
      <c r="O39" s="15" t="s">
        <v>63</v>
      </c>
      <c r="P39" s="21" t="s">
        <v>63</v>
      </c>
      <c r="Q39" s="15" t="s">
        <v>63</v>
      </c>
      <c r="R39" s="21" t="s">
        <v>63</v>
      </c>
      <c r="S39" s="15" t="s">
        <v>63</v>
      </c>
      <c r="T39" s="29">
        <v>300</v>
      </c>
      <c r="U39" s="9" t="s">
        <v>156</v>
      </c>
    </row>
    <row r="40" ht="85" customHeight="1" spans="1:21">
      <c r="A40" s="9">
        <v>8</v>
      </c>
      <c r="B40" s="15" t="s">
        <v>62</v>
      </c>
      <c r="C40" s="15" t="s">
        <v>61</v>
      </c>
      <c r="D40" s="15" t="s">
        <v>157</v>
      </c>
      <c r="E40" s="15" t="s">
        <v>158</v>
      </c>
      <c r="F40" s="15" t="s">
        <v>159</v>
      </c>
      <c r="G40" s="15"/>
      <c r="H40" s="15" t="s">
        <v>108</v>
      </c>
      <c r="I40" s="15" t="s">
        <v>160</v>
      </c>
      <c r="J40" s="15" t="s">
        <v>161</v>
      </c>
      <c r="K40" s="15" t="s">
        <v>111</v>
      </c>
      <c r="L40" s="15" t="s">
        <v>112</v>
      </c>
      <c r="M40" s="21">
        <v>200</v>
      </c>
      <c r="N40" s="15" t="s">
        <v>66</v>
      </c>
      <c r="O40" s="15" t="s">
        <v>63</v>
      </c>
      <c r="P40" s="21" t="s">
        <v>63</v>
      </c>
      <c r="Q40" s="15" t="s">
        <v>63</v>
      </c>
      <c r="R40" s="21" t="s">
        <v>63</v>
      </c>
      <c r="S40" s="15" t="s">
        <v>63</v>
      </c>
      <c r="T40" s="29">
        <v>300</v>
      </c>
      <c r="U40" s="9" t="s">
        <v>162</v>
      </c>
    </row>
    <row r="41" ht="85" customHeight="1" spans="1:21">
      <c r="A41" s="9">
        <v>9</v>
      </c>
      <c r="B41" s="15" t="s">
        <v>62</v>
      </c>
      <c r="C41" s="15" t="s">
        <v>61</v>
      </c>
      <c r="D41" s="15" t="s">
        <v>130</v>
      </c>
      <c r="E41" s="15" t="s">
        <v>163</v>
      </c>
      <c r="F41" s="15" t="s">
        <v>132</v>
      </c>
      <c r="G41" s="15"/>
      <c r="H41" s="15" t="s">
        <v>133</v>
      </c>
      <c r="I41" s="15" t="s">
        <v>134</v>
      </c>
      <c r="J41" s="15" t="s">
        <v>164</v>
      </c>
      <c r="K41" s="15" t="s">
        <v>144</v>
      </c>
      <c r="L41" s="15" t="s">
        <v>136</v>
      </c>
      <c r="M41" s="21">
        <v>30</v>
      </c>
      <c r="N41" s="15" t="s">
        <v>66</v>
      </c>
      <c r="O41" s="15" t="s">
        <v>63</v>
      </c>
      <c r="P41" s="21" t="s">
        <v>63</v>
      </c>
      <c r="Q41" s="15" t="s">
        <v>63</v>
      </c>
      <c r="R41" s="21" t="s">
        <v>63</v>
      </c>
      <c r="S41" s="15" t="s">
        <v>63</v>
      </c>
      <c r="T41" s="29">
        <v>150</v>
      </c>
      <c r="U41" s="9" t="s">
        <v>165</v>
      </c>
    </row>
    <row r="42" ht="71" customHeight="1" spans="1:21">
      <c r="A42" s="9">
        <v>10</v>
      </c>
      <c r="B42" s="15" t="s">
        <v>62</v>
      </c>
      <c r="C42" s="15" t="s">
        <v>61</v>
      </c>
      <c r="D42" s="15" t="s">
        <v>130</v>
      </c>
      <c r="E42" s="15" t="s">
        <v>166</v>
      </c>
      <c r="F42" s="15" t="s">
        <v>167</v>
      </c>
      <c r="G42" s="15"/>
      <c r="H42" s="15" t="s">
        <v>133</v>
      </c>
      <c r="I42" s="15" t="s">
        <v>168</v>
      </c>
      <c r="J42" s="15" t="s">
        <v>164</v>
      </c>
      <c r="K42" s="15" t="s">
        <v>144</v>
      </c>
      <c r="L42" s="15" t="s">
        <v>136</v>
      </c>
      <c r="M42" s="21">
        <v>30</v>
      </c>
      <c r="N42" s="15" t="s">
        <v>66</v>
      </c>
      <c r="O42" s="15" t="s">
        <v>63</v>
      </c>
      <c r="P42" s="21" t="s">
        <v>63</v>
      </c>
      <c r="Q42" s="15" t="s">
        <v>63</v>
      </c>
      <c r="R42" s="21" t="s">
        <v>63</v>
      </c>
      <c r="S42" s="15" t="s">
        <v>63</v>
      </c>
      <c r="T42" s="29">
        <v>150</v>
      </c>
      <c r="U42" s="9" t="s">
        <v>169</v>
      </c>
    </row>
    <row r="43" ht="239" customHeight="1" spans="1:21">
      <c r="A43" s="9">
        <v>11</v>
      </c>
      <c r="B43" s="15" t="s">
        <v>62</v>
      </c>
      <c r="C43" s="15" t="s">
        <v>61</v>
      </c>
      <c r="D43" s="15" t="s">
        <v>170</v>
      </c>
      <c r="E43" s="15" t="s">
        <v>171</v>
      </c>
      <c r="F43" s="15" t="s">
        <v>172</v>
      </c>
      <c r="G43" s="15"/>
      <c r="H43" s="15" t="s">
        <v>173</v>
      </c>
      <c r="I43" s="15" t="s">
        <v>174</v>
      </c>
      <c r="J43" s="15" t="s">
        <v>171</v>
      </c>
      <c r="K43" s="15" t="s">
        <v>144</v>
      </c>
      <c r="L43" s="15" t="s">
        <v>175</v>
      </c>
      <c r="M43" s="21">
        <v>3</v>
      </c>
      <c r="N43" s="15" t="s">
        <v>66</v>
      </c>
      <c r="O43" s="15" t="s">
        <v>63</v>
      </c>
      <c r="P43" s="21" t="s">
        <v>63</v>
      </c>
      <c r="Q43" s="15" t="s">
        <v>63</v>
      </c>
      <c r="R43" s="21" t="s">
        <v>63</v>
      </c>
      <c r="S43" s="15" t="s">
        <v>63</v>
      </c>
      <c r="T43" s="29">
        <v>150</v>
      </c>
      <c r="U43" s="9" t="s">
        <v>176</v>
      </c>
    </row>
    <row r="44" ht="71" customHeight="1" spans="1:21">
      <c r="A44" s="9">
        <v>12</v>
      </c>
      <c r="B44" s="15" t="s">
        <v>62</v>
      </c>
      <c r="C44" s="15" t="s">
        <v>61</v>
      </c>
      <c r="D44" s="15" t="s">
        <v>130</v>
      </c>
      <c r="E44" s="15" t="s">
        <v>177</v>
      </c>
      <c r="F44" s="15" t="s">
        <v>178</v>
      </c>
      <c r="G44" s="15"/>
      <c r="H44" s="15" t="s">
        <v>133</v>
      </c>
      <c r="I44" s="15" t="s">
        <v>179</v>
      </c>
      <c r="J44" s="15" t="s">
        <v>164</v>
      </c>
      <c r="K44" s="15" t="s">
        <v>144</v>
      </c>
      <c r="L44" s="15" t="s">
        <v>136</v>
      </c>
      <c r="M44" s="21">
        <v>30</v>
      </c>
      <c r="N44" s="15" t="s">
        <v>66</v>
      </c>
      <c r="O44" s="15" t="s">
        <v>63</v>
      </c>
      <c r="P44" s="21" t="s">
        <v>63</v>
      </c>
      <c r="Q44" s="15" t="s">
        <v>63</v>
      </c>
      <c r="R44" s="21" t="s">
        <v>63</v>
      </c>
      <c r="S44" s="15" t="s">
        <v>63</v>
      </c>
      <c r="T44" s="29">
        <v>150</v>
      </c>
      <c r="U44" s="9" t="s">
        <v>180</v>
      </c>
    </row>
    <row r="45" ht="113" customHeight="1" spans="1:21">
      <c r="A45" s="9">
        <v>13</v>
      </c>
      <c r="B45" s="15" t="s">
        <v>62</v>
      </c>
      <c r="C45" s="15" t="s">
        <v>61</v>
      </c>
      <c r="D45" s="15" t="s">
        <v>181</v>
      </c>
      <c r="E45" s="15" t="s">
        <v>182</v>
      </c>
      <c r="F45" s="15" t="s">
        <v>183</v>
      </c>
      <c r="G45" s="15"/>
      <c r="H45" s="15" t="s">
        <v>173</v>
      </c>
      <c r="I45" s="15" t="s">
        <v>184</v>
      </c>
      <c r="J45" s="15" t="s">
        <v>185</v>
      </c>
      <c r="K45" s="15" t="s">
        <v>111</v>
      </c>
      <c r="L45" s="15" t="s">
        <v>186</v>
      </c>
      <c r="M45" s="21">
        <v>60</v>
      </c>
      <c r="N45" s="15" t="s">
        <v>66</v>
      </c>
      <c r="O45" s="15" t="s">
        <v>63</v>
      </c>
      <c r="P45" s="21" t="s">
        <v>63</v>
      </c>
      <c r="Q45" s="15" t="s">
        <v>63</v>
      </c>
      <c r="R45" s="21" t="s">
        <v>63</v>
      </c>
      <c r="S45" s="15" t="s">
        <v>63</v>
      </c>
      <c r="T45" s="29">
        <v>300</v>
      </c>
      <c r="U45" s="9" t="s">
        <v>187</v>
      </c>
    </row>
    <row r="46" ht="57" customHeight="1" spans="1:21">
      <c r="A46" s="9">
        <v>14</v>
      </c>
      <c r="B46" s="15" t="s">
        <v>62</v>
      </c>
      <c r="C46" s="15" t="s">
        <v>61</v>
      </c>
      <c r="D46" s="15" t="s">
        <v>105</v>
      </c>
      <c r="E46" s="15" t="s">
        <v>188</v>
      </c>
      <c r="F46" s="15" t="s">
        <v>107</v>
      </c>
      <c r="G46" s="15"/>
      <c r="H46" s="15" t="s">
        <v>108</v>
      </c>
      <c r="I46" s="15" t="s">
        <v>109</v>
      </c>
      <c r="J46" s="15" t="s">
        <v>189</v>
      </c>
      <c r="K46" s="15" t="s">
        <v>111</v>
      </c>
      <c r="L46" s="15" t="s">
        <v>112</v>
      </c>
      <c r="M46" s="21">
        <v>1</v>
      </c>
      <c r="N46" s="15" t="s">
        <v>66</v>
      </c>
      <c r="O46" s="15" t="s">
        <v>63</v>
      </c>
      <c r="P46" s="21" t="s">
        <v>63</v>
      </c>
      <c r="Q46" s="15" t="s">
        <v>63</v>
      </c>
      <c r="R46" s="21" t="s">
        <v>63</v>
      </c>
      <c r="S46" s="15" t="s">
        <v>63</v>
      </c>
      <c r="T46" s="29">
        <v>300</v>
      </c>
      <c r="U46" s="9" t="s">
        <v>190</v>
      </c>
    </row>
    <row r="47" ht="99" customHeight="1" spans="1:21">
      <c r="A47" s="9">
        <v>15</v>
      </c>
      <c r="B47" s="15" t="s">
        <v>62</v>
      </c>
      <c r="C47" s="15" t="s">
        <v>61</v>
      </c>
      <c r="D47" s="15" t="s">
        <v>105</v>
      </c>
      <c r="E47" s="15" t="s">
        <v>191</v>
      </c>
      <c r="F47" s="15" t="s">
        <v>192</v>
      </c>
      <c r="G47" s="15"/>
      <c r="H47" s="15" t="s">
        <v>108</v>
      </c>
      <c r="I47" s="15" t="s">
        <v>193</v>
      </c>
      <c r="J47" s="15" t="s">
        <v>194</v>
      </c>
      <c r="K47" s="15" t="s">
        <v>111</v>
      </c>
      <c r="L47" s="15" t="s">
        <v>112</v>
      </c>
      <c r="M47" s="21">
        <v>130</v>
      </c>
      <c r="N47" s="15" t="s">
        <v>66</v>
      </c>
      <c r="O47" s="15" t="s">
        <v>63</v>
      </c>
      <c r="P47" s="21" t="s">
        <v>63</v>
      </c>
      <c r="Q47" s="15" t="s">
        <v>63</v>
      </c>
      <c r="R47" s="21" t="s">
        <v>63</v>
      </c>
      <c r="S47" s="15" t="s">
        <v>63</v>
      </c>
      <c r="T47" s="29">
        <v>300</v>
      </c>
      <c r="U47" s="9" t="s">
        <v>195</v>
      </c>
    </row>
    <row r="48" ht="127" customHeight="1" spans="1:21">
      <c r="A48" s="9">
        <v>16</v>
      </c>
      <c r="B48" s="15" t="s">
        <v>62</v>
      </c>
      <c r="C48" s="15" t="s">
        <v>61</v>
      </c>
      <c r="D48" s="15" t="s">
        <v>105</v>
      </c>
      <c r="E48" s="15" t="s">
        <v>196</v>
      </c>
      <c r="F48" s="15" t="s">
        <v>153</v>
      </c>
      <c r="G48" s="15"/>
      <c r="H48" s="15" t="s">
        <v>108</v>
      </c>
      <c r="I48" s="15" t="s">
        <v>154</v>
      </c>
      <c r="J48" s="15" t="s">
        <v>197</v>
      </c>
      <c r="K48" s="15" t="s">
        <v>111</v>
      </c>
      <c r="L48" s="15" t="s">
        <v>112</v>
      </c>
      <c r="M48" s="21">
        <v>220</v>
      </c>
      <c r="N48" s="15" t="s">
        <v>66</v>
      </c>
      <c r="O48" s="15" t="s">
        <v>63</v>
      </c>
      <c r="P48" s="21" t="s">
        <v>63</v>
      </c>
      <c r="Q48" s="15" t="s">
        <v>63</v>
      </c>
      <c r="R48" s="21" t="s">
        <v>63</v>
      </c>
      <c r="S48" s="15" t="s">
        <v>63</v>
      </c>
      <c r="T48" s="29">
        <v>300</v>
      </c>
      <c r="U48" s="9" t="s">
        <v>198</v>
      </c>
    </row>
    <row r="49" ht="141" customHeight="1" spans="1:21">
      <c r="A49" s="9">
        <v>17</v>
      </c>
      <c r="B49" s="15" t="s">
        <v>62</v>
      </c>
      <c r="C49" s="15" t="s">
        <v>61</v>
      </c>
      <c r="D49" s="15" t="s">
        <v>199</v>
      </c>
      <c r="E49" s="15" t="s">
        <v>200</v>
      </c>
      <c r="F49" s="15" t="s">
        <v>201</v>
      </c>
      <c r="G49" s="15"/>
      <c r="H49" s="15" t="s">
        <v>202</v>
      </c>
      <c r="I49" s="15" t="s">
        <v>203</v>
      </c>
      <c r="J49" s="15" t="s">
        <v>204</v>
      </c>
      <c r="K49" s="15" t="s">
        <v>205</v>
      </c>
      <c r="L49" s="15" t="s">
        <v>120</v>
      </c>
      <c r="M49" s="21">
        <v>20</v>
      </c>
      <c r="N49" s="15" t="s">
        <v>66</v>
      </c>
      <c r="O49" s="15" t="s">
        <v>63</v>
      </c>
      <c r="P49" s="21" t="s">
        <v>63</v>
      </c>
      <c r="Q49" s="15" t="s">
        <v>63</v>
      </c>
      <c r="R49" s="21" t="s">
        <v>63</v>
      </c>
      <c r="S49" s="15" t="s">
        <v>63</v>
      </c>
      <c r="T49" s="29">
        <v>300</v>
      </c>
      <c r="U49" s="9" t="s">
        <v>206</v>
      </c>
    </row>
    <row r="50" ht="409.5" customHeight="1" spans="1:21">
      <c r="A50" s="9">
        <v>18</v>
      </c>
      <c r="B50" s="15" t="s">
        <v>62</v>
      </c>
      <c r="C50" s="15" t="s">
        <v>61</v>
      </c>
      <c r="D50" s="15" t="s">
        <v>207</v>
      </c>
      <c r="E50" s="15" t="s">
        <v>208</v>
      </c>
      <c r="F50" s="15" t="s">
        <v>209</v>
      </c>
      <c r="G50" s="15"/>
      <c r="H50" s="15" t="s">
        <v>173</v>
      </c>
      <c r="I50" s="15" t="s">
        <v>210</v>
      </c>
      <c r="J50" s="15" t="s">
        <v>211</v>
      </c>
      <c r="K50" s="15" t="s">
        <v>144</v>
      </c>
      <c r="L50" s="15" t="s">
        <v>175</v>
      </c>
      <c r="M50" s="21">
        <v>2</v>
      </c>
      <c r="N50" s="15" t="s">
        <v>66</v>
      </c>
      <c r="O50" s="15" t="s">
        <v>63</v>
      </c>
      <c r="P50" s="21" t="s">
        <v>63</v>
      </c>
      <c r="Q50" s="15" t="s">
        <v>63</v>
      </c>
      <c r="R50" s="21" t="s">
        <v>63</v>
      </c>
      <c r="S50" s="15" t="s">
        <v>63</v>
      </c>
      <c r="T50" s="29">
        <v>150</v>
      </c>
      <c r="U50" s="9" t="s">
        <v>212</v>
      </c>
    </row>
    <row r="51" ht="155" customHeight="1" spans="1:21">
      <c r="A51" s="9">
        <v>19</v>
      </c>
      <c r="B51" s="15" t="s">
        <v>62</v>
      </c>
      <c r="C51" s="15" t="s">
        <v>61</v>
      </c>
      <c r="D51" s="15" t="s">
        <v>213</v>
      </c>
      <c r="E51" s="15" t="s">
        <v>214</v>
      </c>
      <c r="F51" s="15" t="s">
        <v>215</v>
      </c>
      <c r="G51" s="15"/>
      <c r="H51" s="15" t="s">
        <v>216</v>
      </c>
      <c r="I51" s="15" t="s">
        <v>217</v>
      </c>
      <c r="J51" s="15" t="s">
        <v>218</v>
      </c>
      <c r="K51" s="15" t="s">
        <v>111</v>
      </c>
      <c r="L51" s="15" t="s">
        <v>112</v>
      </c>
      <c r="M51" s="21">
        <v>0.5</v>
      </c>
      <c r="N51" s="15" t="s">
        <v>66</v>
      </c>
      <c r="O51" s="15" t="s">
        <v>63</v>
      </c>
      <c r="P51" s="21" t="s">
        <v>63</v>
      </c>
      <c r="Q51" s="15" t="s">
        <v>63</v>
      </c>
      <c r="R51" s="21" t="s">
        <v>63</v>
      </c>
      <c r="S51" s="15" t="s">
        <v>63</v>
      </c>
      <c r="T51" s="29">
        <v>300</v>
      </c>
      <c r="U51" s="9" t="s">
        <v>219</v>
      </c>
    </row>
    <row r="52" ht="71" customHeight="1" spans="1:21">
      <c r="A52" s="9">
        <v>20</v>
      </c>
      <c r="B52" s="15" t="s">
        <v>62</v>
      </c>
      <c r="C52" s="15" t="s">
        <v>61</v>
      </c>
      <c r="D52" s="15" t="s">
        <v>138</v>
      </c>
      <c r="E52" s="15" t="s">
        <v>220</v>
      </c>
      <c r="F52" s="15" t="s">
        <v>221</v>
      </c>
      <c r="G52" s="15"/>
      <c r="H52" s="15" t="s">
        <v>108</v>
      </c>
      <c r="I52" s="15" t="s">
        <v>222</v>
      </c>
      <c r="J52" s="15" t="s">
        <v>223</v>
      </c>
      <c r="K52" s="15" t="s">
        <v>144</v>
      </c>
      <c r="L52" s="15" t="s">
        <v>112</v>
      </c>
      <c r="M52" s="21">
        <v>25</v>
      </c>
      <c r="N52" s="15" t="s">
        <v>66</v>
      </c>
      <c r="O52" s="15" t="s">
        <v>63</v>
      </c>
      <c r="P52" s="21" t="s">
        <v>63</v>
      </c>
      <c r="Q52" s="15" t="s">
        <v>63</v>
      </c>
      <c r="R52" s="21" t="s">
        <v>63</v>
      </c>
      <c r="S52" s="15" t="s">
        <v>63</v>
      </c>
      <c r="T52" s="29">
        <v>150</v>
      </c>
      <c r="U52" s="9" t="s">
        <v>224</v>
      </c>
    </row>
    <row r="53" ht="57" customHeight="1" spans="1:21">
      <c r="A53" s="9">
        <v>21</v>
      </c>
      <c r="B53" s="15" t="s">
        <v>62</v>
      </c>
      <c r="C53" s="15" t="s">
        <v>61</v>
      </c>
      <c r="D53" s="15" t="s">
        <v>225</v>
      </c>
      <c r="E53" s="15" t="s">
        <v>226</v>
      </c>
      <c r="F53" s="15" t="s">
        <v>107</v>
      </c>
      <c r="G53" s="15"/>
      <c r="H53" s="15" t="s">
        <v>108</v>
      </c>
      <c r="I53" s="15" t="s">
        <v>109</v>
      </c>
      <c r="J53" s="15" t="s">
        <v>227</v>
      </c>
      <c r="K53" s="15" t="s">
        <v>111</v>
      </c>
      <c r="L53" s="15" t="s">
        <v>112</v>
      </c>
      <c r="M53" s="21">
        <v>20</v>
      </c>
      <c r="N53" s="15" t="s">
        <v>66</v>
      </c>
      <c r="O53" s="15" t="s">
        <v>63</v>
      </c>
      <c r="P53" s="21" t="s">
        <v>63</v>
      </c>
      <c r="Q53" s="15" t="s">
        <v>63</v>
      </c>
      <c r="R53" s="21" t="s">
        <v>63</v>
      </c>
      <c r="S53" s="15" t="s">
        <v>63</v>
      </c>
      <c r="T53" s="29">
        <v>300</v>
      </c>
      <c r="U53" s="9" t="s">
        <v>228</v>
      </c>
    </row>
    <row r="54" ht="99" customHeight="1" spans="1:21">
      <c r="A54" s="9">
        <v>22</v>
      </c>
      <c r="B54" s="15" t="s">
        <v>62</v>
      </c>
      <c r="C54" s="15" t="s">
        <v>61</v>
      </c>
      <c r="D54" s="15" t="s">
        <v>105</v>
      </c>
      <c r="E54" s="15" t="s">
        <v>229</v>
      </c>
      <c r="F54" s="15" t="s">
        <v>153</v>
      </c>
      <c r="G54" s="15"/>
      <c r="H54" s="15" t="s">
        <v>108</v>
      </c>
      <c r="I54" s="15" t="s">
        <v>154</v>
      </c>
      <c r="J54" s="15" t="s">
        <v>230</v>
      </c>
      <c r="K54" s="15" t="s">
        <v>111</v>
      </c>
      <c r="L54" s="15" t="s">
        <v>112</v>
      </c>
      <c r="M54" s="21">
        <v>40</v>
      </c>
      <c r="N54" s="15" t="s">
        <v>66</v>
      </c>
      <c r="O54" s="15" t="s">
        <v>63</v>
      </c>
      <c r="P54" s="21" t="s">
        <v>63</v>
      </c>
      <c r="Q54" s="15" t="s">
        <v>63</v>
      </c>
      <c r="R54" s="21" t="s">
        <v>63</v>
      </c>
      <c r="S54" s="15" t="s">
        <v>63</v>
      </c>
      <c r="T54" s="29">
        <v>300</v>
      </c>
      <c r="U54" s="9" t="s">
        <v>231</v>
      </c>
    </row>
    <row r="55" ht="15" customHeight="1" spans="1:21">
      <c r="A55" s="13" t="s">
        <v>1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4" t="s">
        <v>1</v>
      </c>
    </row>
    <row r="56" ht="17" customHeight="1" spans="1:21">
      <c r="A56" s="5" t="s">
        <v>232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15" t="s">
        <v>1</v>
      </c>
    </row>
    <row r="57" ht="30" customHeight="1" spans="1:21">
      <c r="A57" s="6" t="s">
        <v>233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25" t="s">
        <v>1</v>
      </c>
    </row>
    <row r="58" ht="30" customHeight="1" spans="1:21">
      <c r="A58" s="7" t="s">
        <v>234</v>
      </c>
      <c r="B58" s="14" t="s">
        <v>103</v>
      </c>
      <c r="C58" s="14"/>
      <c r="D58" s="14" t="s">
        <v>235</v>
      </c>
      <c r="E58" s="14" t="s">
        <v>236</v>
      </c>
      <c r="F58" s="14"/>
      <c r="G58" s="14"/>
      <c r="H58" s="14"/>
      <c r="I58" s="14" t="s">
        <v>237</v>
      </c>
      <c r="J58" s="14"/>
      <c r="K58" s="14" t="s">
        <v>238</v>
      </c>
      <c r="L58" s="14"/>
      <c r="M58" s="14" t="s">
        <v>239</v>
      </c>
      <c r="N58" s="14"/>
      <c r="O58" s="14" t="s">
        <v>240</v>
      </c>
      <c r="P58" s="14" t="s">
        <v>241</v>
      </c>
      <c r="Q58" s="14" t="s">
        <v>242</v>
      </c>
      <c r="R58" s="14" t="s">
        <v>243</v>
      </c>
      <c r="S58" s="14"/>
      <c r="T58" s="22" t="s">
        <v>244</v>
      </c>
      <c r="U58" s="9" t="s">
        <v>1</v>
      </c>
    </row>
    <row r="59" ht="62" customHeight="1" spans="1:21">
      <c r="A59" s="7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22"/>
      <c r="U59" s="9" t="s">
        <v>1</v>
      </c>
    </row>
    <row r="60" ht="29" customHeight="1" spans="1:21">
      <c r="A60" s="9">
        <v>1</v>
      </c>
      <c r="B60" s="15" t="s">
        <v>75</v>
      </c>
      <c r="C60" s="15"/>
      <c r="D60" s="15" t="s">
        <v>245</v>
      </c>
      <c r="E60" s="15" t="s">
        <v>191</v>
      </c>
      <c r="F60" s="15"/>
      <c r="G60" s="15"/>
      <c r="H60" s="15"/>
      <c r="I60" s="15" t="s">
        <v>108</v>
      </c>
      <c r="J60" s="15"/>
      <c r="K60" s="15" t="s">
        <v>193</v>
      </c>
      <c r="L60" s="15"/>
      <c r="M60" s="15" t="s">
        <v>194</v>
      </c>
      <c r="N60" s="15"/>
      <c r="O60" s="15" t="s">
        <v>111</v>
      </c>
      <c r="P60" s="15" t="s">
        <v>112</v>
      </c>
      <c r="Q60" s="15" t="s">
        <v>246</v>
      </c>
      <c r="R60" s="15">
        <v>0</v>
      </c>
      <c r="S60" s="15"/>
      <c r="T60" s="27" t="s">
        <v>66</v>
      </c>
      <c r="U60" s="9" t="s">
        <v>247</v>
      </c>
    </row>
    <row r="61" ht="29" customHeight="1" spans="1:21">
      <c r="A61" s="9">
        <v>2</v>
      </c>
      <c r="B61" s="15" t="s">
        <v>75</v>
      </c>
      <c r="C61" s="15"/>
      <c r="D61" s="15" t="s">
        <v>245</v>
      </c>
      <c r="E61" s="15" t="s">
        <v>226</v>
      </c>
      <c r="F61" s="15"/>
      <c r="G61" s="15"/>
      <c r="H61" s="15"/>
      <c r="I61" s="15" t="s">
        <v>108</v>
      </c>
      <c r="J61" s="15"/>
      <c r="K61" s="15" t="s">
        <v>109</v>
      </c>
      <c r="L61" s="15"/>
      <c r="M61" s="15" t="s">
        <v>227</v>
      </c>
      <c r="N61" s="15"/>
      <c r="O61" s="15" t="s">
        <v>111</v>
      </c>
      <c r="P61" s="15" t="s">
        <v>112</v>
      </c>
      <c r="Q61" s="15" t="s">
        <v>246</v>
      </c>
      <c r="R61" s="15">
        <v>0</v>
      </c>
      <c r="S61" s="15"/>
      <c r="T61" s="27" t="s">
        <v>66</v>
      </c>
      <c r="U61" s="9" t="s">
        <v>248</v>
      </c>
    </row>
    <row r="62" ht="29" customHeight="1" spans="1:21">
      <c r="A62" s="9">
        <v>3</v>
      </c>
      <c r="B62" s="15" t="s">
        <v>75</v>
      </c>
      <c r="C62" s="15"/>
      <c r="D62" s="15" t="s">
        <v>245</v>
      </c>
      <c r="E62" s="15" t="s">
        <v>182</v>
      </c>
      <c r="F62" s="15"/>
      <c r="G62" s="15"/>
      <c r="H62" s="15"/>
      <c r="I62" s="15" t="s">
        <v>173</v>
      </c>
      <c r="J62" s="15"/>
      <c r="K62" s="15" t="s">
        <v>184</v>
      </c>
      <c r="L62" s="15"/>
      <c r="M62" s="15" t="s">
        <v>185</v>
      </c>
      <c r="N62" s="15"/>
      <c r="O62" s="15" t="s">
        <v>111</v>
      </c>
      <c r="P62" s="15" t="s">
        <v>186</v>
      </c>
      <c r="Q62" s="15" t="s">
        <v>246</v>
      </c>
      <c r="R62" s="15">
        <v>0</v>
      </c>
      <c r="S62" s="15"/>
      <c r="T62" s="27" t="s">
        <v>66</v>
      </c>
      <c r="U62" s="9" t="s">
        <v>249</v>
      </c>
    </row>
    <row r="63" ht="29" customHeight="1" spans="1:21">
      <c r="A63" s="9">
        <v>4</v>
      </c>
      <c r="B63" s="15" t="s">
        <v>75</v>
      </c>
      <c r="C63" s="15"/>
      <c r="D63" s="15" t="s">
        <v>245</v>
      </c>
      <c r="E63" s="15" t="s">
        <v>158</v>
      </c>
      <c r="F63" s="15"/>
      <c r="G63" s="15"/>
      <c r="H63" s="15"/>
      <c r="I63" s="15" t="s">
        <v>108</v>
      </c>
      <c r="J63" s="15"/>
      <c r="K63" s="15" t="s">
        <v>160</v>
      </c>
      <c r="L63" s="15"/>
      <c r="M63" s="15" t="s">
        <v>161</v>
      </c>
      <c r="N63" s="15"/>
      <c r="O63" s="15" t="s">
        <v>111</v>
      </c>
      <c r="P63" s="15" t="s">
        <v>112</v>
      </c>
      <c r="Q63" s="15" t="s">
        <v>246</v>
      </c>
      <c r="R63" s="15">
        <v>200</v>
      </c>
      <c r="S63" s="15"/>
      <c r="T63" s="27" t="s">
        <v>66</v>
      </c>
      <c r="U63" s="9" t="s">
        <v>250</v>
      </c>
    </row>
    <row r="64" ht="29" customHeight="1" spans="1:21">
      <c r="A64" s="9">
        <v>5</v>
      </c>
      <c r="B64" s="15" t="s">
        <v>75</v>
      </c>
      <c r="C64" s="15"/>
      <c r="D64" s="15" t="s">
        <v>245</v>
      </c>
      <c r="E64" s="15" t="s">
        <v>188</v>
      </c>
      <c r="F64" s="15"/>
      <c r="G64" s="15"/>
      <c r="H64" s="15"/>
      <c r="I64" s="15" t="s">
        <v>108</v>
      </c>
      <c r="J64" s="15"/>
      <c r="K64" s="15" t="s">
        <v>109</v>
      </c>
      <c r="L64" s="15"/>
      <c r="M64" s="15" t="s">
        <v>189</v>
      </c>
      <c r="N64" s="15"/>
      <c r="O64" s="15" t="s">
        <v>111</v>
      </c>
      <c r="P64" s="15" t="s">
        <v>112</v>
      </c>
      <c r="Q64" s="15" t="s">
        <v>246</v>
      </c>
      <c r="R64" s="15">
        <v>0</v>
      </c>
      <c r="S64" s="15"/>
      <c r="T64" s="27" t="s">
        <v>66</v>
      </c>
      <c r="U64" s="9" t="s">
        <v>251</v>
      </c>
    </row>
    <row r="65" ht="43" customHeight="1" spans="1:21">
      <c r="A65" s="9">
        <v>6</v>
      </c>
      <c r="B65" s="15" t="s">
        <v>75</v>
      </c>
      <c r="C65" s="15"/>
      <c r="D65" s="15" t="s">
        <v>245</v>
      </c>
      <c r="E65" s="15" t="s">
        <v>123</v>
      </c>
      <c r="F65" s="15"/>
      <c r="G65" s="15"/>
      <c r="H65" s="15"/>
      <c r="I65" s="15" t="s">
        <v>125</v>
      </c>
      <c r="J65" s="15"/>
      <c r="K65" s="15" t="s">
        <v>126</v>
      </c>
      <c r="L65" s="15"/>
      <c r="M65" s="15" t="s">
        <v>127</v>
      </c>
      <c r="N65" s="15"/>
      <c r="O65" s="15" t="s">
        <v>111</v>
      </c>
      <c r="P65" s="15" t="s">
        <v>128</v>
      </c>
      <c r="Q65" s="15" t="s">
        <v>252</v>
      </c>
      <c r="R65" s="15">
        <v>0</v>
      </c>
      <c r="S65" s="15"/>
      <c r="T65" s="27" t="s">
        <v>66</v>
      </c>
      <c r="U65" s="9" t="s">
        <v>253</v>
      </c>
    </row>
    <row r="66" ht="29" customHeight="1" spans="1:21">
      <c r="A66" s="9">
        <v>7</v>
      </c>
      <c r="B66" s="15" t="s">
        <v>75</v>
      </c>
      <c r="C66" s="15"/>
      <c r="D66" s="15" t="s">
        <v>245</v>
      </c>
      <c r="E66" s="15" t="s">
        <v>115</v>
      </c>
      <c r="F66" s="15"/>
      <c r="G66" s="15"/>
      <c r="H66" s="15"/>
      <c r="I66" s="15" t="s">
        <v>117</v>
      </c>
      <c r="J66" s="15"/>
      <c r="K66" s="15" t="s">
        <v>118</v>
      </c>
      <c r="L66" s="15"/>
      <c r="M66" s="15" t="s">
        <v>119</v>
      </c>
      <c r="N66" s="15"/>
      <c r="O66" s="15" t="s">
        <v>111</v>
      </c>
      <c r="P66" s="15" t="s">
        <v>120</v>
      </c>
      <c r="Q66" s="15" t="s">
        <v>252</v>
      </c>
      <c r="R66" s="15">
        <v>0</v>
      </c>
      <c r="S66" s="15"/>
      <c r="T66" s="27" t="s">
        <v>66</v>
      </c>
      <c r="U66" s="9" t="s">
        <v>254</v>
      </c>
    </row>
    <row r="67" ht="29" customHeight="1" spans="1:21">
      <c r="A67" s="9">
        <v>8</v>
      </c>
      <c r="B67" s="15" t="s">
        <v>75</v>
      </c>
      <c r="C67" s="15"/>
      <c r="D67" s="15" t="s">
        <v>245</v>
      </c>
      <c r="E67" s="15" t="s">
        <v>106</v>
      </c>
      <c r="F67" s="15"/>
      <c r="G67" s="15"/>
      <c r="H67" s="15"/>
      <c r="I67" s="15" t="s">
        <v>108</v>
      </c>
      <c r="J67" s="15"/>
      <c r="K67" s="15" t="s">
        <v>109</v>
      </c>
      <c r="L67" s="15"/>
      <c r="M67" s="15" t="s">
        <v>110</v>
      </c>
      <c r="N67" s="15"/>
      <c r="O67" s="15" t="s">
        <v>111</v>
      </c>
      <c r="P67" s="15" t="s">
        <v>112</v>
      </c>
      <c r="Q67" s="15" t="s">
        <v>255</v>
      </c>
      <c r="R67" s="15">
        <v>0</v>
      </c>
      <c r="S67" s="15"/>
      <c r="T67" s="27" t="s">
        <v>66</v>
      </c>
      <c r="U67" s="9" t="s">
        <v>256</v>
      </c>
    </row>
    <row r="68" ht="29" customHeight="1" spans="1:21">
      <c r="A68" s="9">
        <v>9</v>
      </c>
      <c r="B68" s="15" t="s">
        <v>75</v>
      </c>
      <c r="C68" s="15"/>
      <c r="D68" s="15" t="s">
        <v>245</v>
      </c>
      <c r="E68" s="15" t="s">
        <v>131</v>
      </c>
      <c r="F68" s="15"/>
      <c r="G68" s="15"/>
      <c r="H68" s="15"/>
      <c r="I68" s="15" t="s">
        <v>133</v>
      </c>
      <c r="J68" s="15"/>
      <c r="K68" s="15" t="s">
        <v>134</v>
      </c>
      <c r="L68" s="15"/>
      <c r="M68" s="15" t="s">
        <v>135</v>
      </c>
      <c r="N68" s="15"/>
      <c r="O68" s="15" t="s">
        <v>111</v>
      </c>
      <c r="P68" s="15" t="s">
        <v>136</v>
      </c>
      <c r="Q68" s="15" t="s">
        <v>255</v>
      </c>
      <c r="R68" s="15">
        <v>0</v>
      </c>
      <c r="S68" s="15"/>
      <c r="T68" s="27" t="s">
        <v>66</v>
      </c>
      <c r="U68" s="9" t="s">
        <v>257</v>
      </c>
    </row>
    <row r="69" ht="29" customHeight="1" spans="1:21">
      <c r="A69" s="9">
        <v>10</v>
      </c>
      <c r="B69" s="15" t="s">
        <v>80</v>
      </c>
      <c r="C69" s="15"/>
      <c r="D69" s="15" t="s">
        <v>245</v>
      </c>
      <c r="E69" s="15" t="s">
        <v>166</v>
      </c>
      <c r="F69" s="15"/>
      <c r="G69" s="15"/>
      <c r="H69" s="15"/>
      <c r="I69" s="15" t="s">
        <v>133</v>
      </c>
      <c r="J69" s="15"/>
      <c r="K69" s="15" t="s">
        <v>168</v>
      </c>
      <c r="L69" s="15"/>
      <c r="M69" s="15" t="s">
        <v>164</v>
      </c>
      <c r="N69" s="15"/>
      <c r="O69" s="15" t="s">
        <v>144</v>
      </c>
      <c r="P69" s="15" t="s">
        <v>136</v>
      </c>
      <c r="Q69" s="15" t="s">
        <v>255</v>
      </c>
      <c r="R69" s="15">
        <v>0</v>
      </c>
      <c r="S69" s="15"/>
      <c r="T69" s="27" t="s">
        <v>66</v>
      </c>
      <c r="U69" s="9" t="s">
        <v>258</v>
      </c>
    </row>
    <row r="70" ht="43" customHeight="1" spans="1:21">
      <c r="A70" s="9">
        <v>11</v>
      </c>
      <c r="B70" s="15" t="s">
        <v>80</v>
      </c>
      <c r="C70" s="15"/>
      <c r="D70" s="15" t="s">
        <v>245</v>
      </c>
      <c r="E70" s="15" t="s">
        <v>220</v>
      </c>
      <c r="F70" s="15"/>
      <c r="G70" s="15"/>
      <c r="H70" s="15"/>
      <c r="I70" s="15" t="s">
        <v>108</v>
      </c>
      <c r="J70" s="15"/>
      <c r="K70" s="15" t="s">
        <v>222</v>
      </c>
      <c r="L70" s="15"/>
      <c r="M70" s="15" t="s">
        <v>223</v>
      </c>
      <c r="N70" s="15"/>
      <c r="O70" s="15" t="s">
        <v>144</v>
      </c>
      <c r="P70" s="15" t="s">
        <v>112</v>
      </c>
      <c r="Q70" s="15" t="s">
        <v>259</v>
      </c>
      <c r="R70" s="15">
        <v>0</v>
      </c>
      <c r="S70" s="15"/>
      <c r="T70" s="27" t="s">
        <v>66</v>
      </c>
      <c r="U70" s="9" t="s">
        <v>260</v>
      </c>
    </row>
    <row r="71" ht="16" customHeight="1" spans="1:21">
      <c r="A71" s="9">
        <v>12</v>
      </c>
      <c r="B71" s="15" t="s">
        <v>80</v>
      </c>
      <c r="C71" s="15"/>
      <c r="D71" s="15" t="s">
        <v>245</v>
      </c>
      <c r="E71" s="15" t="s">
        <v>171</v>
      </c>
      <c r="F71" s="15"/>
      <c r="G71" s="15"/>
      <c r="H71" s="15"/>
      <c r="I71" s="15" t="s">
        <v>173</v>
      </c>
      <c r="J71" s="15"/>
      <c r="K71" s="15" t="s">
        <v>174</v>
      </c>
      <c r="L71" s="15"/>
      <c r="M71" s="15" t="s">
        <v>171</v>
      </c>
      <c r="N71" s="15"/>
      <c r="O71" s="15" t="s">
        <v>144</v>
      </c>
      <c r="P71" s="15" t="s">
        <v>175</v>
      </c>
      <c r="Q71" s="15" t="s">
        <v>255</v>
      </c>
      <c r="R71" s="15">
        <v>0</v>
      </c>
      <c r="S71" s="15"/>
      <c r="T71" s="27" t="s">
        <v>66</v>
      </c>
      <c r="U71" s="9" t="s">
        <v>261</v>
      </c>
    </row>
    <row r="72" ht="43" customHeight="1" spans="1:21">
      <c r="A72" s="9">
        <v>13</v>
      </c>
      <c r="B72" s="15" t="s">
        <v>80</v>
      </c>
      <c r="C72" s="15"/>
      <c r="D72" s="15" t="s">
        <v>245</v>
      </c>
      <c r="E72" s="15" t="s">
        <v>208</v>
      </c>
      <c r="F72" s="15"/>
      <c r="G72" s="15"/>
      <c r="H72" s="15"/>
      <c r="I72" s="15" t="s">
        <v>173</v>
      </c>
      <c r="J72" s="15"/>
      <c r="K72" s="15" t="s">
        <v>210</v>
      </c>
      <c r="L72" s="15"/>
      <c r="M72" s="15" t="s">
        <v>211</v>
      </c>
      <c r="N72" s="15"/>
      <c r="O72" s="15" t="s">
        <v>144</v>
      </c>
      <c r="P72" s="15" t="s">
        <v>175</v>
      </c>
      <c r="Q72" s="15" t="s">
        <v>255</v>
      </c>
      <c r="R72" s="15">
        <v>0</v>
      </c>
      <c r="S72" s="15"/>
      <c r="T72" s="27" t="s">
        <v>66</v>
      </c>
      <c r="U72" s="9" t="s">
        <v>262</v>
      </c>
    </row>
    <row r="73" ht="29" customHeight="1" spans="1:21">
      <c r="A73" s="9">
        <v>14</v>
      </c>
      <c r="B73" s="15" t="s">
        <v>80</v>
      </c>
      <c r="C73" s="15"/>
      <c r="D73" s="15" t="s">
        <v>245</v>
      </c>
      <c r="E73" s="15" t="s">
        <v>163</v>
      </c>
      <c r="F73" s="15"/>
      <c r="G73" s="15"/>
      <c r="H73" s="15"/>
      <c r="I73" s="15" t="s">
        <v>133</v>
      </c>
      <c r="J73" s="15"/>
      <c r="K73" s="15" t="s">
        <v>134</v>
      </c>
      <c r="L73" s="15"/>
      <c r="M73" s="15" t="s">
        <v>164</v>
      </c>
      <c r="N73" s="15"/>
      <c r="O73" s="15" t="s">
        <v>144</v>
      </c>
      <c r="P73" s="15" t="s">
        <v>136</v>
      </c>
      <c r="Q73" s="15" t="s">
        <v>255</v>
      </c>
      <c r="R73" s="15">
        <v>0</v>
      </c>
      <c r="S73" s="15"/>
      <c r="T73" s="27" t="s">
        <v>66</v>
      </c>
      <c r="U73" s="9" t="s">
        <v>263</v>
      </c>
    </row>
    <row r="74" ht="29" customHeight="1" spans="1:21">
      <c r="A74" s="9">
        <v>15</v>
      </c>
      <c r="B74" s="15" t="s">
        <v>80</v>
      </c>
      <c r="C74" s="15"/>
      <c r="D74" s="15" t="s">
        <v>245</v>
      </c>
      <c r="E74" s="15" t="s">
        <v>177</v>
      </c>
      <c r="F74" s="15"/>
      <c r="G74" s="15"/>
      <c r="H74" s="15"/>
      <c r="I74" s="15" t="s">
        <v>133</v>
      </c>
      <c r="J74" s="15"/>
      <c r="K74" s="15" t="s">
        <v>179</v>
      </c>
      <c r="L74" s="15"/>
      <c r="M74" s="15" t="s">
        <v>164</v>
      </c>
      <c r="N74" s="15"/>
      <c r="O74" s="15" t="s">
        <v>144</v>
      </c>
      <c r="P74" s="15" t="s">
        <v>136</v>
      </c>
      <c r="Q74" s="15" t="s">
        <v>255</v>
      </c>
      <c r="R74" s="15">
        <v>0</v>
      </c>
      <c r="S74" s="15"/>
      <c r="T74" s="27" t="s">
        <v>66</v>
      </c>
      <c r="U74" s="9" t="s">
        <v>264</v>
      </c>
    </row>
    <row r="75" ht="29" customHeight="1" spans="1:21">
      <c r="A75" s="9">
        <v>16</v>
      </c>
      <c r="B75" s="15" t="s">
        <v>80</v>
      </c>
      <c r="C75" s="15"/>
      <c r="D75" s="15" t="s">
        <v>245</v>
      </c>
      <c r="E75" s="15" t="s">
        <v>139</v>
      </c>
      <c r="F75" s="15"/>
      <c r="G75" s="15"/>
      <c r="H75" s="15"/>
      <c r="I75" s="15" t="s">
        <v>141</v>
      </c>
      <c r="J75" s="15"/>
      <c r="K75" s="15" t="s">
        <v>142</v>
      </c>
      <c r="L75" s="15"/>
      <c r="M75" s="15" t="s">
        <v>143</v>
      </c>
      <c r="N75" s="15"/>
      <c r="O75" s="15" t="s">
        <v>144</v>
      </c>
      <c r="P75" s="15" t="s">
        <v>120</v>
      </c>
      <c r="Q75" s="15" t="s">
        <v>255</v>
      </c>
      <c r="R75" s="15">
        <v>0</v>
      </c>
      <c r="S75" s="15"/>
      <c r="T75" s="27" t="s">
        <v>66</v>
      </c>
      <c r="U75" s="9" t="s">
        <v>265</v>
      </c>
    </row>
    <row r="76" ht="43" customHeight="1" spans="1:21">
      <c r="A76" s="9">
        <v>17</v>
      </c>
      <c r="B76" s="15" t="s">
        <v>80</v>
      </c>
      <c r="C76" s="15"/>
      <c r="D76" s="15" t="s">
        <v>245</v>
      </c>
      <c r="E76" s="15" t="s">
        <v>147</v>
      </c>
      <c r="F76" s="15"/>
      <c r="G76" s="15"/>
      <c r="H76" s="15"/>
      <c r="I76" s="15" t="s">
        <v>149</v>
      </c>
      <c r="J76" s="15"/>
      <c r="K76" s="15" t="s">
        <v>150</v>
      </c>
      <c r="L76" s="15"/>
      <c r="M76" s="15" t="s">
        <v>147</v>
      </c>
      <c r="N76" s="15"/>
      <c r="O76" s="15" t="s">
        <v>144</v>
      </c>
      <c r="P76" s="15" t="s">
        <v>112</v>
      </c>
      <c r="Q76" s="15" t="s">
        <v>266</v>
      </c>
      <c r="R76" s="15">
        <v>0</v>
      </c>
      <c r="S76" s="15"/>
      <c r="T76" s="27" t="s">
        <v>66</v>
      </c>
      <c r="U76" s="9" t="s">
        <v>267</v>
      </c>
    </row>
    <row r="77" ht="57" customHeight="1" spans="1:21">
      <c r="A77" s="9">
        <v>18</v>
      </c>
      <c r="B77" s="15" t="s">
        <v>75</v>
      </c>
      <c r="C77" s="15"/>
      <c r="D77" s="15" t="s">
        <v>245</v>
      </c>
      <c r="E77" s="15" t="s">
        <v>196</v>
      </c>
      <c r="F77" s="15"/>
      <c r="G77" s="15"/>
      <c r="H77" s="15"/>
      <c r="I77" s="15" t="s">
        <v>108</v>
      </c>
      <c r="J77" s="15"/>
      <c r="K77" s="15" t="s">
        <v>154</v>
      </c>
      <c r="L77" s="15"/>
      <c r="M77" s="15" t="s">
        <v>197</v>
      </c>
      <c r="N77" s="15"/>
      <c r="O77" s="15" t="s">
        <v>111</v>
      </c>
      <c r="P77" s="15" t="s">
        <v>112</v>
      </c>
      <c r="Q77" s="15" t="s">
        <v>252</v>
      </c>
      <c r="R77" s="15">
        <v>0</v>
      </c>
      <c r="S77" s="15"/>
      <c r="T77" s="27" t="s">
        <v>66</v>
      </c>
      <c r="U77" s="9" t="s">
        <v>268</v>
      </c>
    </row>
    <row r="78" ht="29" customHeight="1" spans="1:21">
      <c r="A78" s="9">
        <v>19</v>
      </c>
      <c r="B78" s="15" t="s">
        <v>75</v>
      </c>
      <c r="C78" s="15"/>
      <c r="D78" s="15" t="s">
        <v>245</v>
      </c>
      <c r="E78" s="15" t="s">
        <v>200</v>
      </c>
      <c r="F78" s="15"/>
      <c r="G78" s="15"/>
      <c r="H78" s="15"/>
      <c r="I78" s="15" t="s">
        <v>202</v>
      </c>
      <c r="J78" s="15"/>
      <c r="K78" s="15" t="s">
        <v>203</v>
      </c>
      <c r="L78" s="15"/>
      <c r="M78" s="15" t="s">
        <v>204</v>
      </c>
      <c r="N78" s="15"/>
      <c r="O78" s="15" t="s">
        <v>205</v>
      </c>
      <c r="P78" s="15" t="s">
        <v>120</v>
      </c>
      <c r="Q78" s="15" t="s">
        <v>266</v>
      </c>
      <c r="R78" s="15">
        <v>0</v>
      </c>
      <c r="S78" s="15"/>
      <c r="T78" s="27" t="s">
        <v>66</v>
      </c>
      <c r="U78" s="9" t="s">
        <v>269</v>
      </c>
    </row>
    <row r="79" ht="16" customHeight="1" spans="1:21">
      <c r="A79" s="9">
        <v>20</v>
      </c>
      <c r="B79" s="15" t="s">
        <v>75</v>
      </c>
      <c r="C79" s="15"/>
      <c r="D79" s="15" t="s">
        <v>245</v>
      </c>
      <c r="E79" s="15" t="s">
        <v>214</v>
      </c>
      <c r="F79" s="15"/>
      <c r="G79" s="15"/>
      <c r="H79" s="15"/>
      <c r="I79" s="15" t="s">
        <v>216</v>
      </c>
      <c r="J79" s="15"/>
      <c r="K79" s="15" t="s">
        <v>217</v>
      </c>
      <c r="L79" s="15"/>
      <c r="M79" s="15" t="s">
        <v>218</v>
      </c>
      <c r="N79" s="15"/>
      <c r="O79" s="15" t="s">
        <v>111</v>
      </c>
      <c r="P79" s="15" t="s">
        <v>112</v>
      </c>
      <c r="Q79" s="15" t="s">
        <v>270</v>
      </c>
      <c r="R79" s="15">
        <v>0</v>
      </c>
      <c r="S79" s="15"/>
      <c r="T79" s="27" t="s">
        <v>66</v>
      </c>
      <c r="U79" s="9" t="s">
        <v>271</v>
      </c>
    </row>
    <row r="80" ht="29" customHeight="1" spans="1:21">
      <c r="A80" s="9">
        <v>21</v>
      </c>
      <c r="B80" s="15" t="s">
        <v>75</v>
      </c>
      <c r="C80" s="15"/>
      <c r="D80" s="15" t="s">
        <v>245</v>
      </c>
      <c r="E80" s="15" t="s">
        <v>229</v>
      </c>
      <c r="F80" s="15"/>
      <c r="G80" s="15"/>
      <c r="H80" s="15"/>
      <c r="I80" s="15" t="s">
        <v>108</v>
      </c>
      <c r="J80" s="15"/>
      <c r="K80" s="15" t="s">
        <v>154</v>
      </c>
      <c r="L80" s="15"/>
      <c r="M80" s="15" t="s">
        <v>230</v>
      </c>
      <c r="N80" s="15"/>
      <c r="O80" s="15" t="s">
        <v>111</v>
      </c>
      <c r="P80" s="15" t="s">
        <v>112</v>
      </c>
      <c r="Q80" s="15" t="s">
        <v>246</v>
      </c>
      <c r="R80" s="15">
        <v>0</v>
      </c>
      <c r="S80" s="15"/>
      <c r="T80" s="27" t="s">
        <v>66</v>
      </c>
      <c r="U80" s="9" t="s">
        <v>272</v>
      </c>
    </row>
    <row r="81" ht="29" customHeight="1" spans="1:21">
      <c r="A81" s="9">
        <v>22</v>
      </c>
      <c r="B81" s="15" t="s">
        <v>75</v>
      </c>
      <c r="C81" s="15"/>
      <c r="D81" s="15" t="s">
        <v>245</v>
      </c>
      <c r="E81" s="15" t="s">
        <v>152</v>
      </c>
      <c r="F81" s="15"/>
      <c r="G81" s="15"/>
      <c r="H81" s="15"/>
      <c r="I81" s="15" t="s">
        <v>108</v>
      </c>
      <c r="J81" s="15"/>
      <c r="K81" s="15" t="s">
        <v>154</v>
      </c>
      <c r="L81" s="15"/>
      <c r="M81" s="15" t="s">
        <v>155</v>
      </c>
      <c r="N81" s="15"/>
      <c r="O81" s="15" t="s">
        <v>111</v>
      </c>
      <c r="P81" s="15" t="s">
        <v>112</v>
      </c>
      <c r="Q81" s="15" t="s">
        <v>246</v>
      </c>
      <c r="R81" s="15">
        <v>0</v>
      </c>
      <c r="S81" s="15"/>
      <c r="T81" s="27" t="s">
        <v>66</v>
      </c>
      <c r="U81" s="9" t="s">
        <v>273</v>
      </c>
    </row>
    <row r="82" ht="30" customHeight="1" spans="1:21">
      <c r="A82" s="30" t="s">
        <v>1</v>
      </c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7" t="s">
        <v>1</v>
      </c>
    </row>
    <row r="83" ht="30" customHeight="1" spans="1:21">
      <c r="A83" s="31" t="s">
        <v>274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8" t="s">
        <v>1</v>
      </c>
    </row>
    <row r="84" ht="30" customHeight="1" spans="1:21">
      <c r="A84" s="32" t="s">
        <v>38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9" t="s">
        <v>1</v>
      </c>
    </row>
    <row r="85" ht="30" customHeight="1" spans="1:21">
      <c r="A85" s="7" t="s">
        <v>234</v>
      </c>
      <c r="B85" s="14" t="s">
        <v>275</v>
      </c>
      <c r="C85" s="14" t="s">
        <v>276</v>
      </c>
      <c r="D85" s="14"/>
      <c r="E85" s="14" t="s">
        <v>236</v>
      </c>
      <c r="F85" s="14"/>
      <c r="G85" s="14"/>
      <c r="H85" s="14"/>
      <c r="I85" s="14" t="s">
        <v>237</v>
      </c>
      <c r="J85" s="14"/>
      <c r="K85" s="14" t="s">
        <v>238</v>
      </c>
      <c r="L85" s="14"/>
      <c r="M85" s="14" t="s">
        <v>239</v>
      </c>
      <c r="N85" s="14"/>
      <c r="O85" s="14" t="s">
        <v>240</v>
      </c>
      <c r="P85" s="14" t="s">
        <v>241</v>
      </c>
      <c r="Q85" s="15" t="s">
        <v>277</v>
      </c>
      <c r="R85" s="15" t="s">
        <v>278</v>
      </c>
      <c r="S85" s="15"/>
      <c r="T85" s="27" t="s">
        <v>244</v>
      </c>
      <c r="U85" s="9" t="s">
        <v>1</v>
      </c>
    </row>
    <row r="86" ht="30" customHeight="1" spans="1:21">
      <c r="A86" s="7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5"/>
      <c r="R86" s="15"/>
      <c r="S86" s="15"/>
      <c r="T86" s="27"/>
      <c r="U86" s="9" t="s">
        <v>1</v>
      </c>
    </row>
    <row r="87" ht="30" customHeight="1" spans="1:21">
      <c r="A87" s="9">
        <v>1</v>
      </c>
      <c r="B87" s="15" t="s">
        <v>279</v>
      </c>
      <c r="C87" s="15" t="s">
        <v>83</v>
      </c>
      <c r="D87" s="15"/>
      <c r="E87" s="15" t="s">
        <v>139</v>
      </c>
      <c r="F87" s="15"/>
      <c r="G87" s="15"/>
      <c r="H87" s="15"/>
      <c r="I87" s="15" t="s">
        <v>141</v>
      </c>
      <c r="J87" s="15"/>
      <c r="K87" s="15" t="s">
        <v>142</v>
      </c>
      <c r="L87" s="15"/>
      <c r="M87" s="15" t="s">
        <v>143</v>
      </c>
      <c r="N87" s="15"/>
      <c r="O87" s="15" t="s">
        <v>144</v>
      </c>
      <c r="P87" s="15" t="s">
        <v>120</v>
      </c>
      <c r="Q87" s="15" t="s">
        <v>280</v>
      </c>
      <c r="R87" s="15" t="s">
        <v>281</v>
      </c>
      <c r="S87" s="15"/>
      <c r="T87" s="27" t="s">
        <v>66</v>
      </c>
      <c r="U87" s="9" t="s">
        <v>282</v>
      </c>
    </row>
    <row r="88" ht="30" customHeight="1" spans="1:21">
      <c r="A88" s="30" t="s">
        <v>1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7" t="s">
        <v>1</v>
      </c>
    </row>
    <row r="89" ht="30" customHeight="1" spans="1:21">
      <c r="A89" s="31" t="s">
        <v>283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8" t="s">
        <v>1</v>
      </c>
    </row>
    <row r="90" ht="30" customHeight="1" spans="1:21">
      <c r="A90" s="32" t="s">
        <v>233</v>
      </c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9" t="s">
        <v>1</v>
      </c>
    </row>
    <row r="91" ht="30" customHeight="1" spans="1:21">
      <c r="A91" s="33" t="s">
        <v>284</v>
      </c>
      <c r="B91" s="14" t="s">
        <v>234</v>
      </c>
      <c r="C91" s="14" t="s">
        <v>236</v>
      </c>
      <c r="D91" s="14"/>
      <c r="E91" s="14"/>
      <c r="F91" s="14"/>
      <c r="G91" s="14"/>
      <c r="H91" s="14"/>
      <c r="I91" s="14"/>
      <c r="J91" s="14"/>
      <c r="K91" s="14" t="s">
        <v>285</v>
      </c>
      <c r="L91" s="14"/>
      <c r="M91" s="14"/>
      <c r="N91" s="14"/>
      <c r="O91" s="14" t="s">
        <v>286</v>
      </c>
      <c r="P91" s="14"/>
      <c r="Q91" s="14"/>
      <c r="R91" s="22" t="s">
        <v>244</v>
      </c>
      <c r="S91" s="22"/>
      <c r="T91" s="22"/>
      <c r="U91" s="40" t="s">
        <v>1</v>
      </c>
    </row>
    <row r="92" ht="30" customHeight="1" spans="1:21">
      <c r="A92" s="3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22"/>
      <c r="S92" s="22"/>
      <c r="T92" s="22"/>
      <c r="U92" s="40" t="s">
        <v>1</v>
      </c>
    </row>
    <row r="93" ht="30" customHeight="1" spans="1:21">
      <c r="A93" s="33"/>
      <c r="B93" s="15">
        <v>1</v>
      </c>
      <c r="C93" s="15" t="s">
        <v>226</v>
      </c>
      <c r="D93" s="15"/>
      <c r="E93" s="15"/>
      <c r="F93" s="15"/>
      <c r="G93" s="15"/>
      <c r="H93" s="15"/>
      <c r="I93" s="15"/>
      <c r="J93" s="15"/>
      <c r="K93" s="35">
        <f>VALUE(20)</f>
        <v>20</v>
      </c>
      <c r="L93" s="35"/>
      <c r="M93" s="35"/>
      <c r="N93" s="35"/>
      <c r="O93" s="35">
        <f t="shared" ref="O93:O100" si="0">VALUE(0)</f>
        <v>0</v>
      </c>
      <c r="P93" s="35"/>
      <c r="Q93" s="35"/>
      <c r="R93" s="27" t="s">
        <v>66</v>
      </c>
      <c r="S93" s="27"/>
      <c r="T93" s="27"/>
      <c r="U93" s="40" t="s">
        <v>287</v>
      </c>
    </row>
    <row r="94" ht="30" customHeight="1" spans="1:21">
      <c r="A94" s="33"/>
      <c r="B94" s="15">
        <v>2</v>
      </c>
      <c r="C94" s="15" t="s">
        <v>166</v>
      </c>
      <c r="D94" s="15"/>
      <c r="E94" s="15"/>
      <c r="F94" s="15"/>
      <c r="G94" s="15"/>
      <c r="H94" s="15"/>
      <c r="I94" s="15"/>
      <c r="J94" s="15"/>
      <c r="K94" s="35">
        <f>VALUE(30)</f>
        <v>30</v>
      </c>
      <c r="L94" s="35"/>
      <c r="M94" s="35"/>
      <c r="N94" s="35"/>
      <c r="O94" s="35">
        <f t="shared" si="0"/>
        <v>0</v>
      </c>
      <c r="P94" s="35"/>
      <c r="Q94" s="35"/>
      <c r="R94" s="27" t="s">
        <v>66</v>
      </c>
      <c r="S94" s="27"/>
      <c r="T94" s="27"/>
      <c r="U94" s="40" t="s">
        <v>288</v>
      </c>
    </row>
    <row r="95" ht="30" customHeight="1" spans="1:21">
      <c r="A95" s="33"/>
      <c r="B95" s="15">
        <v>3</v>
      </c>
      <c r="C95" s="15" t="s">
        <v>171</v>
      </c>
      <c r="D95" s="15"/>
      <c r="E95" s="15"/>
      <c r="F95" s="15"/>
      <c r="G95" s="15"/>
      <c r="H95" s="15"/>
      <c r="I95" s="15"/>
      <c r="J95" s="15"/>
      <c r="K95" s="35">
        <f>VALUE(3)</f>
        <v>3</v>
      </c>
      <c r="L95" s="35"/>
      <c r="M95" s="35"/>
      <c r="N95" s="35"/>
      <c r="O95" s="35">
        <f t="shared" si="0"/>
        <v>0</v>
      </c>
      <c r="P95" s="35"/>
      <c r="Q95" s="35"/>
      <c r="R95" s="27" t="s">
        <v>66</v>
      </c>
      <c r="S95" s="27"/>
      <c r="T95" s="27"/>
      <c r="U95" s="40" t="s">
        <v>289</v>
      </c>
    </row>
    <row r="96" ht="30" customHeight="1" spans="1:21">
      <c r="A96" s="33"/>
      <c r="B96" s="15">
        <v>4</v>
      </c>
      <c r="C96" s="15" t="s">
        <v>188</v>
      </c>
      <c r="D96" s="15"/>
      <c r="E96" s="15"/>
      <c r="F96" s="15"/>
      <c r="G96" s="15"/>
      <c r="H96" s="15"/>
      <c r="I96" s="15"/>
      <c r="J96" s="15"/>
      <c r="K96" s="35">
        <f>VALUE(1)</f>
        <v>1</v>
      </c>
      <c r="L96" s="35"/>
      <c r="M96" s="35"/>
      <c r="N96" s="35"/>
      <c r="O96" s="35">
        <f t="shared" si="0"/>
        <v>0</v>
      </c>
      <c r="P96" s="35"/>
      <c r="Q96" s="35"/>
      <c r="R96" s="27" t="s">
        <v>66</v>
      </c>
      <c r="S96" s="27"/>
      <c r="T96" s="27"/>
      <c r="U96" s="40" t="s">
        <v>290</v>
      </c>
    </row>
    <row r="97" ht="30" customHeight="1" spans="1:21">
      <c r="A97" s="33"/>
      <c r="B97" s="15">
        <v>5</v>
      </c>
      <c r="C97" s="15" t="s">
        <v>214</v>
      </c>
      <c r="D97" s="15"/>
      <c r="E97" s="15"/>
      <c r="F97" s="15"/>
      <c r="G97" s="15"/>
      <c r="H97" s="15"/>
      <c r="I97" s="15"/>
      <c r="J97" s="15"/>
      <c r="K97" s="35">
        <f>VALUE(0.5)</f>
        <v>0.5</v>
      </c>
      <c r="L97" s="35"/>
      <c r="M97" s="35"/>
      <c r="N97" s="35"/>
      <c r="O97" s="35">
        <f t="shared" si="0"/>
        <v>0</v>
      </c>
      <c r="P97" s="35"/>
      <c r="Q97" s="35"/>
      <c r="R97" s="27" t="s">
        <v>66</v>
      </c>
      <c r="S97" s="27"/>
      <c r="T97" s="27"/>
      <c r="U97" s="40" t="s">
        <v>291</v>
      </c>
    </row>
    <row r="98" ht="30" customHeight="1" spans="1:21">
      <c r="A98" s="33"/>
      <c r="B98" s="15">
        <v>6</v>
      </c>
      <c r="C98" s="15" t="s">
        <v>191</v>
      </c>
      <c r="D98" s="15"/>
      <c r="E98" s="15"/>
      <c r="F98" s="15"/>
      <c r="G98" s="15"/>
      <c r="H98" s="15"/>
      <c r="I98" s="15"/>
      <c r="J98" s="15"/>
      <c r="K98" s="35">
        <f>VALUE(130)</f>
        <v>130</v>
      </c>
      <c r="L98" s="35"/>
      <c r="M98" s="35"/>
      <c r="N98" s="35"/>
      <c r="O98" s="35">
        <f t="shared" si="0"/>
        <v>0</v>
      </c>
      <c r="P98" s="35"/>
      <c r="Q98" s="35"/>
      <c r="R98" s="27" t="s">
        <v>66</v>
      </c>
      <c r="S98" s="27"/>
      <c r="T98" s="27"/>
      <c r="U98" s="40" t="s">
        <v>292</v>
      </c>
    </row>
    <row r="99" ht="30" customHeight="1" spans="1:21">
      <c r="A99" s="33"/>
      <c r="B99" s="15">
        <v>7</v>
      </c>
      <c r="C99" s="15" t="s">
        <v>196</v>
      </c>
      <c r="D99" s="15"/>
      <c r="E99" s="15"/>
      <c r="F99" s="15"/>
      <c r="G99" s="15"/>
      <c r="H99" s="15"/>
      <c r="I99" s="15"/>
      <c r="J99" s="15"/>
      <c r="K99" s="35">
        <f>VALUE(220)</f>
        <v>220</v>
      </c>
      <c r="L99" s="35"/>
      <c r="M99" s="35"/>
      <c r="N99" s="35"/>
      <c r="O99" s="35">
        <f t="shared" si="0"/>
        <v>0</v>
      </c>
      <c r="P99" s="35"/>
      <c r="Q99" s="35"/>
      <c r="R99" s="27" t="s">
        <v>66</v>
      </c>
      <c r="S99" s="27"/>
      <c r="T99" s="27"/>
      <c r="U99" s="40" t="s">
        <v>293</v>
      </c>
    </row>
    <row r="100" ht="30" customHeight="1" spans="1:21">
      <c r="A100" s="33"/>
      <c r="B100" s="15">
        <v>8</v>
      </c>
      <c r="C100" s="15" t="s">
        <v>152</v>
      </c>
      <c r="D100" s="15"/>
      <c r="E100" s="15"/>
      <c r="F100" s="15"/>
      <c r="G100" s="15"/>
      <c r="H100" s="15"/>
      <c r="I100" s="15"/>
      <c r="J100" s="15"/>
      <c r="K100" s="35">
        <f>VALUE(13)</f>
        <v>13</v>
      </c>
      <c r="L100" s="35"/>
      <c r="M100" s="35"/>
      <c r="N100" s="35"/>
      <c r="O100" s="35">
        <f t="shared" si="0"/>
        <v>0</v>
      </c>
      <c r="P100" s="35"/>
      <c r="Q100" s="35"/>
      <c r="R100" s="27" t="s">
        <v>66</v>
      </c>
      <c r="S100" s="27"/>
      <c r="T100" s="27"/>
      <c r="U100" s="40" t="s">
        <v>294</v>
      </c>
    </row>
    <row r="101" ht="30" customHeight="1" spans="1:21">
      <c r="A101" s="33"/>
      <c r="B101" s="15">
        <v>9</v>
      </c>
      <c r="C101" s="15" t="s">
        <v>139</v>
      </c>
      <c r="D101" s="15"/>
      <c r="E101" s="15"/>
      <c r="F101" s="15"/>
      <c r="G101" s="15"/>
      <c r="H101" s="15"/>
      <c r="I101" s="15"/>
      <c r="J101" s="15"/>
      <c r="K101" s="35">
        <f>VALUE(10000)</f>
        <v>10000</v>
      </c>
      <c r="L101" s="35"/>
      <c r="M101" s="35"/>
      <c r="N101" s="35"/>
      <c r="O101" s="35">
        <f>VALUE(50)</f>
        <v>50</v>
      </c>
      <c r="P101" s="35"/>
      <c r="Q101" s="35"/>
      <c r="R101" s="27" t="s">
        <v>66</v>
      </c>
      <c r="S101" s="27"/>
      <c r="T101" s="27"/>
      <c r="U101" s="40" t="s">
        <v>295</v>
      </c>
    </row>
    <row r="102" ht="30" customHeight="1" spans="1:21">
      <c r="A102" s="33"/>
      <c r="B102" s="15">
        <v>10</v>
      </c>
      <c r="C102" s="15" t="s">
        <v>220</v>
      </c>
      <c r="D102" s="15"/>
      <c r="E102" s="15"/>
      <c r="F102" s="15"/>
      <c r="G102" s="15"/>
      <c r="H102" s="15"/>
      <c r="I102" s="15"/>
      <c r="J102" s="15"/>
      <c r="K102" s="35">
        <f>VALUE(25)</f>
        <v>25</v>
      </c>
      <c r="L102" s="35"/>
      <c r="M102" s="35"/>
      <c r="N102" s="35"/>
      <c r="O102" s="35">
        <f t="shared" ref="O102:O114" si="1">VALUE(0)</f>
        <v>0</v>
      </c>
      <c r="P102" s="35"/>
      <c r="Q102" s="35"/>
      <c r="R102" s="27" t="s">
        <v>66</v>
      </c>
      <c r="S102" s="27"/>
      <c r="T102" s="27"/>
      <c r="U102" s="40" t="s">
        <v>296</v>
      </c>
    </row>
    <row r="103" ht="30" customHeight="1" spans="1:21">
      <c r="A103" s="33"/>
      <c r="B103" s="15">
        <v>11</v>
      </c>
      <c r="C103" s="15" t="s">
        <v>177</v>
      </c>
      <c r="D103" s="15"/>
      <c r="E103" s="15"/>
      <c r="F103" s="15"/>
      <c r="G103" s="15"/>
      <c r="H103" s="15"/>
      <c r="I103" s="15"/>
      <c r="J103" s="15"/>
      <c r="K103" s="35">
        <f>VALUE(30)</f>
        <v>30</v>
      </c>
      <c r="L103" s="35"/>
      <c r="M103" s="35"/>
      <c r="N103" s="35"/>
      <c r="O103" s="35">
        <f t="shared" si="1"/>
        <v>0</v>
      </c>
      <c r="P103" s="35"/>
      <c r="Q103" s="35"/>
      <c r="R103" s="27" t="s">
        <v>66</v>
      </c>
      <c r="S103" s="27"/>
      <c r="T103" s="27"/>
      <c r="U103" s="40" t="s">
        <v>297</v>
      </c>
    </row>
    <row r="104" ht="30" customHeight="1" spans="1:21">
      <c r="A104" s="33"/>
      <c r="B104" s="15">
        <v>12</v>
      </c>
      <c r="C104" s="15" t="s">
        <v>123</v>
      </c>
      <c r="D104" s="15"/>
      <c r="E104" s="15"/>
      <c r="F104" s="15"/>
      <c r="G104" s="15"/>
      <c r="H104" s="15"/>
      <c r="I104" s="15"/>
      <c r="J104" s="15"/>
      <c r="K104" s="35">
        <f>VALUE(90)</f>
        <v>90</v>
      </c>
      <c r="L104" s="35"/>
      <c r="M104" s="35"/>
      <c r="N104" s="35"/>
      <c r="O104" s="35">
        <f t="shared" si="1"/>
        <v>0</v>
      </c>
      <c r="P104" s="35"/>
      <c r="Q104" s="35"/>
      <c r="R104" s="27" t="s">
        <v>66</v>
      </c>
      <c r="S104" s="27"/>
      <c r="T104" s="27"/>
      <c r="U104" s="40" t="s">
        <v>298</v>
      </c>
    </row>
    <row r="105" ht="30" customHeight="1" spans="1:21">
      <c r="A105" s="33"/>
      <c r="B105" s="15">
        <v>13</v>
      </c>
      <c r="C105" s="15" t="s">
        <v>182</v>
      </c>
      <c r="D105" s="15"/>
      <c r="E105" s="15"/>
      <c r="F105" s="15"/>
      <c r="G105" s="15"/>
      <c r="H105" s="15"/>
      <c r="I105" s="15"/>
      <c r="J105" s="15"/>
      <c r="K105" s="35">
        <f>VALUE(60)</f>
        <v>60</v>
      </c>
      <c r="L105" s="35"/>
      <c r="M105" s="35"/>
      <c r="N105" s="35"/>
      <c r="O105" s="35">
        <f t="shared" si="1"/>
        <v>0</v>
      </c>
      <c r="P105" s="35"/>
      <c r="Q105" s="35"/>
      <c r="R105" s="27" t="s">
        <v>66</v>
      </c>
      <c r="S105" s="27"/>
      <c r="T105" s="27"/>
      <c r="U105" s="40" t="s">
        <v>299</v>
      </c>
    </row>
    <row r="106" ht="30" customHeight="1" spans="1:21">
      <c r="A106" s="33"/>
      <c r="B106" s="15">
        <v>14</v>
      </c>
      <c r="C106" s="15" t="s">
        <v>115</v>
      </c>
      <c r="D106" s="15"/>
      <c r="E106" s="15"/>
      <c r="F106" s="15"/>
      <c r="G106" s="15"/>
      <c r="H106" s="15"/>
      <c r="I106" s="15"/>
      <c r="J106" s="15"/>
      <c r="K106" s="35">
        <f>VALUE(6000)</f>
        <v>6000</v>
      </c>
      <c r="L106" s="35"/>
      <c r="M106" s="35"/>
      <c r="N106" s="35"/>
      <c r="O106" s="35">
        <f t="shared" si="1"/>
        <v>0</v>
      </c>
      <c r="P106" s="35"/>
      <c r="Q106" s="35"/>
      <c r="R106" s="27" t="s">
        <v>66</v>
      </c>
      <c r="S106" s="27"/>
      <c r="T106" s="27"/>
      <c r="U106" s="40" t="s">
        <v>300</v>
      </c>
    </row>
    <row r="107" ht="30" customHeight="1" spans="1:21">
      <c r="A107" s="33"/>
      <c r="B107" s="15">
        <v>15</v>
      </c>
      <c r="C107" s="15" t="s">
        <v>163</v>
      </c>
      <c r="D107" s="15"/>
      <c r="E107" s="15"/>
      <c r="F107" s="15"/>
      <c r="G107" s="15"/>
      <c r="H107" s="15"/>
      <c r="I107" s="15"/>
      <c r="J107" s="15"/>
      <c r="K107" s="35">
        <f>VALUE(30)</f>
        <v>30</v>
      </c>
      <c r="L107" s="35"/>
      <c r="M107" s="35"/>
      <c r="N107" s="35"/>
      <c r="O107" s="35">
        <f t="shared" si="1"/>
        <v>0</v>
      </c>
      <c r="P107" s="35"/>
      <c r="Q107" s="35"/>
      <c r="R107" s="27" t="s">
        <v>66</v>
      </c>
      <c r="S107" s="27"/>
      <c r="T107" s="27"/>
      <c r="U107" s="40" t="s">
        <v>301</v>
      </c>
    </row>
    <row r="108" ht="30" customHeight="1" spans="1:21">
      <c r="A108" s="33"/>
      <c r="B108" s="15">
        <v>16</v>
      </c>
      <c r="C108" s="15" t="s">
        <v>200</v>
      </c>
      <c r="D108" s="15"/>
      <c r="E108" s="15"/>
      <c r="F108" s="15"/>
      <c r="G108" s="15"/>
      <c r="H108" s="15"/>
      <c r="I108" s="15"/>
      <c r="J108" s="15"/>
      <c r="K108" s="35">
        <f>VALUE(20)</f>
        <v>20</v>
      </c>
      <c r="L108" s="35"/>
      <c r="M108" s="35"/>
      <c r="N108" s="35"/>
      <c r="O108" s="35">
        <f t="shared" si="1"/>
        <v>0</v>
      </c>
      <c r="P108" s="35"/>
      <c r="Q108" s="35"/>
      <c r="R108" s="27" t="s">
        <v>66</v>
      </c>
      <c r="S108" s="27"/>
      <c r="T108" s="27"/>
      <c r="U108" s="40" t="s">
        <v>302</v>
      </c>
    </row>
    <row r="109" ht="30" customHeight="1" spans="1:21">
      <c r="A109" s="33"/>
      <c r="B109" s="15">
        <v>17</v>
      </c>
      <c r="C109" s="15" t="s">
        <v>106</v>
      </c>
      <c r="D109" s="15"/>
      <c r="E109" s="15"/>
      <c r="F109" s="15"/>
      <c r="G109" s="15"/>
      <c r="H109" s="15"/>
      <c r="I109" s="15"/>
      <c r="J109" s="15"/>
      <c r="K109" s="35">
        <f>VALUE(100)</f>
        <v>100</v>
      </c>
      <c r="L109" s="35"/>
      <c r="M109" s="35"/>
      <c r="N109" s="35"/>
      <c r="O109" s="35">
        <f t="shared" si="1"/>
        <v>0</v>
      </c>
      <c r="P109" s="35"/>
      <c r="Q109" s="35"/>
      <c r="R109" s="27" t="s">
        <v>66</v>
      </c>
      <c r="S109" s="27"/>
      <c r="T109" s="27"/>
      <c r="U109" s="40" t="s">
        <v>303</v>
      </c>
    </row>
    <row r="110" ht="30" customHeight="1" spans="1:21">
      <c r="A110" s="33"/>
      <c r="B110" s="15">
        <v>18</v>
      </c>
      <c r="C110" s="15" t="s">
        <v>131</v>
      </c>
      <c r="D110" s="15"/>
      <c r="E110" s="15"/>
      <c r="F110" s="15"/>
      <c r="G110" s="15"/>
      <c r="H110" s="15"/>
      <c r="I110" s="15"/>
      <c r="J110" s="15"/>
      <c r="K110" s="35">
        <f>VALUE(10)</f>
        <v>10</v>
      </c>
      <c r="L110" s="35"/>
      <c r="M110" s="35"/>
      <c r="N110" s="35"/>
      <c r="O110" s="35">
        <f t="shared" si="1"/>
        <v>0</v>
      </c>
      <c r="P110" s="35"/>
      <c r="Q110" s="35"/>
      <c r="R110" s="27" t="s">
        <v>66</v>
      </c>
      <c r="S110" s="27"/>
      <c r="T110" s="27"/>
      <c r="U110" s="40" t="s">
        <v>304</v>
      </c>
    </row>
    <row r="111" ht="30" customHeight="1" spans="1:21">
      <c r="A111" s="33"/>
      <c r="B111" s="15">
        <v>19</v>
      </c>
      <c r="C111" s="15" t="s">
        <v>229</v>
      </c>
      <c r="D111" s="15"/>
      <c r="E111" s="15"/>
      <c r="F111" s="15"/>
      <c r="G111" s="15"/>
      <c r="H111" s="15"/>
      <c r="I111" s="15"/>
      <c r="J111" s="15"/>
      <c r="K111" s="35">
        <f>VALUE(40)</f>
        <v>40</v>
      </c>
      <c r="L111" s="35"/>
      <c r="M111" s="35"/>
      <c r="N111" s="35"/>
      <c r="O111" s="35">
        <f t="shared" si="1"/>
        <v>0</v>
      </c>
      <c r="P111" s="35"/>
      <c r="Q111" s="35"/>
      <c r="R111" s="27" t="s">
        <v>66</v>
      </c>
      <c r="S111" s="27"/>
      <c r="T111" s="27"/>
      <c r="U111" s="40" t="s">
        <v>305</v>
      </c>
    </row>
    <row r="112" ht="30" customHeight="1" spans="1:21">
      <c r="A112" s="33"/>
      <c r="B112" s="15">
        <v>20</v>
      </c>
      <c r="C112" s="15" t="s">
        <v>208</v>
      </c>
      <c r="D112" s="15"/>
      <c r="E112" s="15"/>
      <c r="F112" s="15"/>
      <c r="G112" s="15"/>
      <c r="H112" s="15"/>
      <c r="I112" s="15"/>
      <c r="J112" s="15"/>
      <c r="K112" s="35">
        <f>VALUE(2)</f>
        <v>2</v>
      </c>
      <c r="L112" s="35"/>
      <c r="M112" s="35"/>
      <c r="N112" s="35"/>
      <c r="O112" s="35">
        <f t="shared" si="1"/>
        <v>0</v>
      </c>
      <c r="P112" s="35"/>
      <c r="Q112" s="35"/>
      <c r="R112" s="27" t="s">
        <v>66</v>
      </c>
      <c r="S112" s="27"/>
      <c r="T112" s="27"/>
      <c r="U112" s="40" t="s">
        <v>306</v>
      </c>
    </row>
    <row r="113" ht="30" customHeight="1" spans="1:21">
      <c r="A113" s="33"/>
      <c r="B113" s="15">
        <v>21</v>
      </c>
      <c r="C113" s="15" t="s">
        <v>158</v>
      </c>
      <c r="D113" s="15"/>
      <c r="E113" s="15"/>
      <c r="F113" s="15"/>
      <c r="G113" s="15"/>
      <c r="H113" s="15"/>
      <c r="I113" s="15"/>
      <c r="J113" s="15"/>
      <c r="K113" s="35">
        <f>VALUE(200)</f>
        <v>200</v>
      </c>
      <c r="L113" s="35"/>
      <c r="M113" s="35"/>
      <c r="N113" s="35"/>
      <c r="O113" s="35">
        <f t="shared" si="1"/>
        <v>0</v>
      </c>
      <c r="P113" s="35"/>
      <c r="Q113" s="35"/>
      <c r="R113" s="27" t="s">
        <v>66</v>
      </c>
      <c r="S113" s="27"/>
      <c r="T113" s="27"/>
      <c r="U113" s="40" t="s">
        <v>307</v>
      </c>
    </row>
    <row r="114" ht="30" customHeight="1" spans="1:21">
      <c r="A114" s="33"/>
      <c r="B114" s="15">
        <v>22</v>
      </c>
      <c r="C114" s="15" t="s">
        <v>147</v>
      </c>
      <c r="D114" s="15"/>
      <c r="E114" s="15"/>
      <c r="F114" s="15"/>
      <c r="G114" s="15"/>
      <c r="H114" s="15"/>
      <c r="I114" s="15"/>
      <c r="J114" s="15"/>
      <c r="K114" s="35">
        <f>VALUE(500)</f>
        <v>500</v>
      </c>
      <c r="L114" s="35"/>
      <c r="M114" s="35"/>
      <c r="N114" s="35"/>
      <c r="O114" s="35">
        <f t="shared" si="1"/>
        <v>0</v>
      </c>
      <c r="P114" s="35"/>
      <c r="Q114" s="35"/>
      <c r="R114" s="27" t="s">
        <v>66</v>
      </c>
      <c r="S114" s="27"/>
      <c r="T114" s="27"/>
      <c r="U114" s="40" t="s">
        <v>308</v>
      </c>
    </row>
    <row r="115" ht="30" customHeight="1" spans="1:21">
      <c r="A115" s="33"/>
      <c r="B115" s="19" t="s">
        <v>309</v>
      </c>
      <c r="C115" s="19"/>
      <c r="D115" s="19"/>
      <c r="E115" s="19"/>
      <c r="F115" s="19"/>
      <c r="G115" s="19"/>
      <c r="H115" s="19"/>
      <c r="I115" s="19"/>
      <c r="J115" s="19"/>
      <c r="K115" s="36">
        <f>SUM(K93:K114)</f>
        <v>17524.5</v>
      </c>
      <c r="L115" s="36"/>
      <c r="M115" s="36"/>
      <c r="N115" s="36"/>
      <c r="O115" s="36">
        <f>SUM(O93:O114)</f>
        <v>50</v>
      </c>
      <c r="P115" s="36"/>
      <c r="Q115" s="36"/>
      <c r="R115" s="41" t="s">
        <v>310</v>
      </c>
      <c r="S115" s="41"/>
      <c r="T115" s="41"/>
      <c r="U115" s="40" t="s">
        <v>1</v>
      </c>
    </row>
    <row r="116" ht="169" customHeight="1" spans="1:21">
      <c r="A116" s="33" t="s">
        <v>311</v>
      </c>
      <c r="B116" s="34" t="s">
        <v>312</v>
      </c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40" t="s">
        <v>1</v>
      </c>
    </row>
    <row r="117" ht="253" customHeight="1" spans="1:21">
      <c r="A117" s="33" t="s">
        <v>313</v>
      </c>
      <c r="B117" s="34" t="s">
        <v>314</v>
      </c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40" t="s">
        <v>1</v>
      </c>
    </row>
    <row r="118" ht="30" customHeight="1" spans="1:21">
      <c r="A118" s="30" t="s">
        <v>1</v>
      </c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7" t="s">
        <v>1</v>
      </c>
    </row>
    <row r="119" ht="30" customHeight="1" spans="1:21">
      <c r="A119" s="5" t="s">
        <v>315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38" t="s">
        <v>1</v>
      </c>
    </row>
    <row r="120" ht="30" customHeight="1" spans="1:21">
      <c r="A120" s="6" t="s">
        <v>6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39" t="s">
        <v>1</v>
      </c>
    </row>
    <row r="121" ht="43" customHeight="1" spans="1:21">
      <c r="A121" s="7" t="s">
        <v>234</v>
      </c>
      <c r="B121" s="14" t="s">
        <v>316</v>
      </c>
      <c r="C121" s="14" t="s">
        <v>317</v>
      </c>
      <c r="D121" s="14"/>
      <c r="E121" s="14" t="s">
        <v>237</v>
      </c>
      <c r="F121" s="14" t="s">
        <v>238</v>
      </c>
      <c r="G121" s="14" t="s">
        <v>318</v>
      </c>
      <c r="H121" s="14" t="s">
        <v>240</v>
      </c>
      <c r="I121" s="14" t="s">
        <v>241</v>
      </c>
      <c r="J121" s="14" t="s">
        <v>319</v>
      </c>
      <c r="K121" s="14" t="s">
        <v>244</v>
      </c>
      <c r="L121" s="14" t="s">
        <v>320</v>
      </c>
      <c r="M121" s="14" t="s">
        <v>321</v>
      </c>
      <c r="N121" s="14" t="s">
        <v>322</v>
      </c>
      <c r="O121" s="14"/>
      <c r="P121" s="14"/>
      <c r="Q121" s="14" t="s">
        <v>323</v>
      </c>
      <c r="R121" s="14"/>
      <c r="S121" s="22" t="s">
        <v>324</v>
      </c>
      <c r="T121" s="22"/>
      <c r="U121" s="9" t="s">
        <v>1</v>
      </c>
    </row>
    <row r="122" ht="30" customHeight="1" spans="1:21">
      <c r="A122" s="7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5" t="s">
        <v>7</v>
      </c>
      <c r="O122" s="15"/>
      <c r="P122" s="15" t="s">
        <v>325</v>
      </c>
      <c r="Q122" s="15" t="s">
        <v>7</v>
      </c>
      <c r="R122" s="15"/>
      <c r="S122" s="27" t="s">
        <v>7</v>
      </c>
      <c r="T122" s="27"/>
      <c r="U122" s="9" t="s">
        <v>1</v>
      </c>
    </row>
    <row r="123" ht="57" customHeight="1" spans="1:21">
      <c r="A123" s="9">
        <v>1</v>
      </c>
      <c r="B123" s="15" t="s">
        <v>326</v>
      </c>
      <c r="C123" s="15" t="s">
        <v>152</v>
      </c>
      <c r="D123" s="15"/>
      <c r="E123" s="15" t="s">
        <v>108</v>
      </c>
      <c r="F123" s="15" t="s">
        <v>154</v>
      </c>
      <c r="G123" s="15" t="s">
        <v>155</v>
      </c>
      <c r="H123" s="15" t="s">
        <v>111</v>
      </c>
      <c r="I123" s="15" t="s">
        <v>112</v>
      </c>
      <c r="J123" s="15">
        <v>13</v>
      </c>
      <c r="K123" s="15" t="s">
        <v>66</v>
      </c>
      <c r="L123" s="15" t="s">
        <v>327</v>
      </c>
      <c r="M123" s="15" t="s">
        <v>322</v>
      </c>
      <c r="N123" s="15" t="s">
        <v>328</v>
      </c>
      <c r="O123" s="15"/>
      <c r="P123" s="15" t="s">
        <v>329</v>
      </c>
      <c r="Q123" s="15" t="s">
        <v>63</v>
      </c>
      <c r="R123" s="15"/>
      <c r="S123" s="27" t="s">
        <v>63</v>
      </c>
      <c r="T123" s="27"/>
      <c r="U123" s="9" t="s">
        <v>330</v>
      </c>
    </row>
    <row r="124" ht="155" customHeight="1" spans="1:21">
      <c r="A124" s="9">
        <v>2</v>
      </c>
      <c r="B124" s="15" t="s">
        <v>331</v>
      </c>
      <c r="C124" s="15" t="s">
        <v>196</v>
      </c>
      <c r="D124" s="15"/>
      <c r="E124" s="15" t="s">
        <v>108</v>
      </c>
      <c r="F124" s="15" t="s">
        <v>154</v>
      </c>
      <c r="G124" s="15" t="s">
        <v>197</v>
      </c>
      <c r="H124" s="15" t="s">
        <v>111</v>
      </c>
      <c r="I124" s="15" t="s">
        <v>112</v>
      </c>
      <c r="J124" s="15">
        <v>220</v>
      </c>
      <c r="K124" s="15" t="s">
        <v>66</v>
      </c>
      <c r="L124" s="15" t="s">
        <v>332</v>
      </c>
      <c r="M124" s="15" t="s">
        <v>322</v>
      </c>
      <c r="N124" s="15" t="s">
        <v>333</v>
      </c>
      <c r="O124" s="15"/>
      <c r="P124" s="15" t="s">
        <v>334</v>
      </c>
      <c r="Q124" s="15" t="s">
        <v>63</v>
      </c>
      <c r="R124" s="15"/>
      <c r="S124" s="27" t="s">
        <v>63</v>
      </c>
      <c r="T124" s="27"/>
      <c r="U124" s="9" t="s">
        <v>335</v>
      </c>
    </row>
    <row r="125" ht="71" customHeight="1" spans="1:21">
      <c r="A125" s="9">
        <v>3</v>
      </c>
      <c r="B125" s="15" t="s">
        <v>331</v>
      </c>
      <c r="C125" s="15" t="s">
        <v>106</v>
      </c>
      <c r="D125" s="15"/>
      <c r="E125" s="15" t="s">
        <v>108</v>
      </c>
      <c r="F125" s="15" t="s">
        <v>109</v>
      </c>
      <c r="G125" s="15" t="s">
        <v>110</v>
      </c>
      <c r="H125" s="15" t="s">
        <v>111</v>
      </c>
      <c r="I125" s="15" t="s">
        <v>112</v>
      </c>
      <c r="J125" s="15">
        <v>100</v>
      </c>
      <c r="K125" s="15" t="s">
        <v>66</v>
      </c>
      <c r="L125" s="15" t="s">
        <v>280</v>
      </c>
      <c r="M125" s="15" t="s">
        <v>322</v>
      </c>
      <c r="N125" s="15" t="s">
        <v>333</v>
      </c>
      <c r="O125" s="15"/>
      <c r="P125" s="15" t="s">
        <v>334</v>
      </c>
      <c r="Q125" s="15" t="s">
        <v>63</v>
      </c>
      <c r="R125" s="15"/>
      <c r="S125" s="27" t="s">
        <v>63</v>
      </c>
      <c r="T125" s="27"/>
      <c r="U125" s="9" t="s">
        <v>336</v>
      </c>
    </row>
    <row r="126" ht="57" customHeight="1" spans="1:21">
      <c r="A126" s="9">
        <v>4</v>
      </c>
      <c r="B126" s="15" t="s">
        <v>331</v>
      </c>
      <c r="C126" s="15" t="s">
        <v>191</v>
      </c>
      <c r="D126" s="15"/>
      <c r="E126" s="15" t="s">
        <v>108</v>
      </c>
      <c r="F126" s="15" t="s">
        <v>193</v>
      </c>
      <c r="G126" s="15" t="s">
        <v>194</v>
      </c>
      <c r="H126" s="15" t="s">
        <v>111</v>
      </c>
      <c r="I126" s="15" t="s">
        <v>112</v>
      </c>
      <c r="J126" s="15">
        <v>130</v>
      </c>
      <c r="K126" s="15" t="s">
        <v>66</v>
      </c>
      <c r="L126" s="15" t="s">
        <v>280</v>
      </c>
      <c r="M126" s="15" t="s">
        <v>322</v>
      </c>
      <c r="N126" s="15" t="s">
        <v>333</v>
      </c>
      <c r="O126" s="15"/>
      <c r="P126" s="15" t="s">
        <v>334</v>
      </c>
      <c r="Q126" s="15" t="s">
        <v>63</v>
      </c>
      <c r="R126" s="15"/>
      <c r="S126" s="27" t="s">
        <v>63</v>
      </c>
      <c r="T126" s="27"/>
      <c r="U126" s="9" t="s">
        <v>337</v>
      </c>
    </row>
    <row r="127" ht="85" customHeight="1" spans="1:21">
      <c r="A127" s="9">
        <v>5</v>
      </c>
      <c r="B127" s="15" t="s">
        <v>331</v>
      </c>
      <c r="C127" s="15" t="s">
        <v>220</v>
      </c>
      <c r="D127" s="15"/>
      <c r="E127" s="15" t="s">
        <v>108</v>
      </c>
      <c r="F127" s="15" t="s">
        <v>222</v>
      </c>
      <c r="G127" s="15" t="s">
        <v>223</v>
      </c>
      <c r="H127" s="15" t="s">
        <v>144</v>
      </c>
      <c r="I127" s="15" t="s">
        <v>112</v>
      </c>
      <c r="J127" s="15">
        <v>25</v>
      </c>
      <c r="K127" s="15" t="s">
        <v>66</v>
      </c>
      <c r="L127" s="15" t="s">
        <v>280</v>
      </c>
      <c r="M127" s="15" t="s">
        <v>322</v>
      </c>
      <c r="N127" s="15" t="s">
        <v>333</v>
      </c>
      <c r="O127" s="15"/>
      <c r="P127" s="15" t="s">
        <v>334</v>
      </c>
      <c r="Q127" s="15" t="s">
        <v>63</v>
      </c>
      <c r="R127" s="15"/>
      <c r="S127" s="27" t="s">
        <v>63</v>
      </c>
      <c r="T127" s="27"/>
      <c r="U127" s="9" t="s">
        <v>338</v>
      </c>
    </row>
    <row r="128" ht="57" customHeight="1" spans="1:21">
      <c r="A128" s="9">
        <v>6</v>
      </c>
      <c r="B128" s="15" t="s">
        <v>331</v>
      </c>
      <c r="C128" s="15" t="s">
        <v>171</v>
      </c>
      <c r="D128" s="15"/>
      <c r="E128" s="15" t="s">
        <v>173</v>
      </c>
      <c r="F128" s="15" t="s">
        <v>174</v>
      </c>
      <c r="G128" s="15" t="s">
        <v>171</v>
      </c>
      <c r="H128" s="15" t="s">
        <v>144</v>
      </c>
      <c r="I128" s="15" t="s">
        <v>175</v>
      </c>
      <c r="J128" s="15">
        <v>3</v>
      </c>
      <c r="K128" s="15" t="s">
        <v>66</v>
      </c>
      <c r="L128" s="15" t="s">
        <v>280</v>
      </c>
      <c r="M128" s="15" t="s">
        <v>322</v>
      </c>
      <c r="N128" s="15" t="s">
        <v>333</v>
      </c>
      <c r="O128" s="15"/>
      <c r="P128" s="15" t="s">
        <v>334</v>
      </c>
      <c r="Q128" s="15" t="s">
        <v>63</v>
      </c>
      <c r="R128" s="15"/>
      <c r="S128" s="27" t="s">
        <v>63</v>
      </c>
      <c r="T128" s="27"/>
      <c r="U128" s="9" t="s">
        <v>339</v>
      </c>
    </row>
    <row r="129" ht="57" customHeight="1" spans="1:21">
      <c r="A129" s="9">
        <v>7</v>
      </c>
      <c r="B129" s="15" t="s">
        <v>331</v>
      </c>
      <c r="C129" s="15" t="s">
        <v>214</v>
      </c>
      <c r="D129" s="15"/>
      <c r="E129" s="15" t="s">
        <v>216</v>
      </c>
      <c r="F129" s="15" t="s">
        <v>217</v>
      </c>
      <c r="G129" s="15" t="s">
        <v>218</v>
      </c>
      <c r="H129" s="15" t="s">
        <v>111</v>
      </c>
      <c r="I129" s="15" t="s">
        <v>112</v>
      </c>
      <c r="J129" s="15">
        <v>0.5</v>
      </c>
      <c r="K129" s="15" t="s">
        <v>66</v>
      </c>
      <c r="L129" s="15" t="s">
        <v>280</v>
      </c>
      <c r="M129" s="15" t="s">
        <v>322</v>
      </c>
      <c r="N129" s="15" t="s">
        <v>333</v>
      </c>
      <c r="O129" s="15"/>
      <c r="P129" s="15" t="s">
        <v>334</v>
      </c>
      <c r="Q129" s="15" t="s">
        <v>63</v>
      </c>
      <c r="R129" s="15"/>
      <c r="S129" s="27" t="s">
        <v>63</v>
      </c>
      <c r="T129" s="27"/>
      <c r="U129" s="9" t="s">
        <v>340</v>
      </c>
    </row>
    <row r="130" ht="57" customHeight="1" spans="1:21">
      <c r="A130" s="9">
        <v>8</v>
      </c>
      <c r="B130" s="15" t="s">
        <v>331</v>
      </c>
      <c r="C130" s="15" t="s">
        <v>115</v>
      </c>
      <c r="D130" s="15"/>
      <c r="E130" s="15" t="s">
        <v>117</v>
      </c>
      <c r="F130" s="15" t="s">
        <v>118</v>
      </c>
      <c r="G130" s="15" t="s">
        <v>119</v>
      </c>
      <c r="H130" s="15" t="s">
        <v>111</v>
      </c>
      <c r="I130" s="15" t="s">
        <v>120</v>
      </c>
      <c r="J130" s="15">
        <v>6000</v>
      </c>
      <c r="K130" s="15" t="s">
        <v>66</v>
      </c>
      <c r="L130" s="15" t="s">
        <v>332</v>
      </c>
      <c r="M130" s="15" t="s">
        <v>322</v>
      </c>
      <c r="N130" s="15" t="s">
        <v>333</v>
      </c>
      <c r="O130" s="15"/>
      <c r="P130" s="15" t="s">
        <v>334</v>
      </c>
      <c r="Q130" s="15" t="s">
        <v>63</v>
      </c>
      <c r="R130" s="15"/>
      <c r="S130" s="27" t="s">
        <v>63</v>
      </c>
      <c r="T130" s="27"/>
      <c r="U130" s="9" t="s">
        <v>341</v>
      </c>
    </row>
    <row r="131" ht="71" customHeight="1" spans="1:21">
      <c r="A131" s="9">
        <v>9</v>
      </c>
      <c r="B131" s="15" t="s">
        <v>331</v>
      </c>
      <c r="C131" s="15" t="s">
        <v>131</v>
      </c>
      <c r="D131" s="15"/>
      <c r="E131" s="15" t="s">
        <v>133</v>
      </c>
      <c r="F131" s="15" t="s">
        <v>134</v>
      </c>
      <c r="G131" s="15" t="s">
        <v>135</v>
      </c>
      <c r="H131" s="15" t="s">
        <v>111</v>
      </c>
      <c r="I131" s="15" t="s">
        <v>136</v>
      </c>
      <c r="J131" s="15">
        <v>10</v>
      </c>
      <c r="K131" s="15" t="s">
        <v>66</v>
      </c>
      <c r="L131" s="15" t="s">
        <v>280</v>
      </c>
      <c r="M131" s="15" t="s">
        <v>322</v>
      </c>
      <c r="N131" s="15" t="s">
        <v>333</v>
      </c>
      <c r="O131" s="15"/>
      <c r="P131" s="15" t="s">
        <v>334</v>
      </c>
      <c r="Q131" s="15" t="s">
        <v>63</v>
      </c>
      <c r="R131" s="15"/>
      <c r="S131" s="27" t="s">
        <v>63</v>
      </c>
      <c r="T131" s="27"/>
      <c r="U131" s="9" t="s">
        <v>342</v>
      </c>
    </row>
    <row r="132" ht="99" customHeight="1" spans="1:21">
      <c r="A132" s="9">
        <v>10</v>
      </c>
      <c r="B132" s="15" t="s">
        <v>331</v>
      </c>
      <c r="C132" s="15" t="s">
        <v>208</v>
      </c>
      <c r="D132" s="15"/>
      <c r="E132" s="15" t="s">
        <v>173</v>
      </c>
      <c r="F132" s="15" t="s">
        <v>210</v>
      </c>
      <c r="G132" s="15" t="s">
        <v>211</v>
      </c>
      <c r="H132" s="15" t="s">
        <v>144</v>
      </c>
      <c r="I132" s="15" t="s">
        <v>175</v>
      </c>
      <c r="J132" s="15">
        <v>2.05315</v>
      </c>
      <c r="K132" s="15" t="s">
        <v>66</v>
      </c>
      <c r="L132" s="15" t="s">
        <v>280</v>
      </c>
      <c r="M132" s="15" t="s">
        <v>322</v>
      </c>
      <c r="N132" s="15" t="s">
        <v>333</v>
      </c>
      <c r="O132" s="15"/>
      <c r="P132" s="15" t="s">
        <v>334</v>
      </c>
      <c r="Q132" s="15" t="s">
        <v>63</v>
      </c>
      <c r="R132" s="15"/>
      <c r="S132" s="27" t="s">
        <v>63</v>
      </c>
      <c r="T132" s="27"/>
      <c r="U132" s="9" t="s">
        <v>343</v>
      </c>
    </row>
    <row r="133" ht="85" customHeight="1" spans="1:21">
      <c r="A133" s="9">
        <v>11</v>
      </c>
      <c r="B133" s="15" t="s">
        <v>331</v>
      </c>
      <c r="C133" s="15" t="s">
        <v>229</v>
      </c>
      <c r="D133" s="15"/>
      <c r="E133" s="15" t="s">
        <v>108</v>
      </c>
      <c r="F133" s="15" t="s">
        <v>154</v>
      </c>
      <c r="G133" s="15" t="s">
        <v>230</v>
      </c>
      <c r="H133" s="15" t="s">
        <v>111</v>
      </c>
      <c r="I133" s="15" t="s">
        <v>112</v>
      </c>
      <c r="J133" s="15">
        <v>40</v>
      </c>
      <c r="K133" s="15" t="s">
        <v>66</v>
      </c>
      <c r="L133" s="15" t="s">
        <v>280</v>
      </c>
      <c r="M133" s="15" t="s">
        <v>322</v>
      </c>
      <c r="N133" s="15" t="s">
        <v>333</v>
      </c>
      <c r="O133" s="15"/>
      <c r="P133" s="15" t="s">
        <v>334</v>
      </c>
      <c r="Q133" s="15" t="s">
        <v>63</v>
      </c>
      <c r="R133" s="15"/>
      <c r="S133" s="27" t="s">
        <v>63</v>
      </c>
      <c r="T133" s="27"/>
      <c r="U133" s="9" t="s">
        <v>344</v>
      </c>
    </row>
    <row r="134" ht="85" customHeight="1" spans="1:21">
      <c r="A134" s="9">
        <v>12</v>
      </c>
      <c r="B134" s="15" t="s">
        <v>331</v>
      </c>
      <c r="C134" s="15" t="s">
        <v>147</v>
      </c>
      <c r="D134" s="15"/>
      <c r="E134" s="15" t="s">
        <v>149</v>
      </c>
      <c r="F134" s="15" t="s">
        <v>150</v>
      </c>
      <c r="G134" s="15" t="s">
        <v>147</v>
      </c>
      <c r="H134" s="15" t="s">
        <v>144</v>
      </c>
      <c r="I134" s="15" t="s">
        <v>112</v>
      </c>
      <c r="J134" s="15">
        <v>500</v>
      </c>
      <c r="K134" s="15" t="s">
        <v>66</v>
      </c>
      <c r="L134" s="15" t="s">
        <v>345</v>
      </c>
      <c r="M134" s="15" t="s">
        <v>322</v>
      </c>
      <c r="N134" s="15" t="s">
        <v>333</v>
      </c>
      <c r="O134" s="15"/>
      <c r="P134" s="15" t="s">
        <v>334</v>
      </c>
      <c r="Q134" s="15" t="s">
        <v>63</v>
      </c>
      <c r="R134" s="15"/>
      <c r="S134" s="27" t="s">
        <v>63</v>
      </c>
      <c r="T134" s="27"/>
      <c r="U134" s="9" t="s">
        <v>346</v>
      </c>
    </row>
    <row r="135" ht="57" customHeight="1" spans="1:21">
      <c r="A135" s="9">
        <v>13</v>
      </c>
      <c r="B135" s="15" t="s">
        <v>331</v>
      </c>
      <c r="C135" s="15" t="s">
        <v>200</v>
      </c>
      <c r="D135" s="15"/>
      <c r="E135" s="15" t="s">
        <v>202</v>
      </c>
      <c r="F135" s="15" t="s">
        <v>203</v>
      </c>
      <c r="G135" s="15" t="s">
        <v>204</v>
      </c>
      <c r="H135" s="15" t="s">
        <v>205</v>
      </c>
      <c r="I135" s="15" t="s">
        <v>120</v>
      </c>
      <c r="J135" s="15">
        <v>20</v>
      </c>
      <c r="K135" s="15" t="s">
        <v>66</v>
      </c>
      <c r="L135" s="15" t="s">
        <v>345</v>
      </c>
      <c r="M135" s="15" t="s">
        <v>322</v>
      </c>
      <c r="N135" s="15" t="s">
        <v>333</v>
      </c>
      <c r="O135" s="15"/>
      <c r="P135" s="15" t="s">
        <v>334</v>
      </c>
      <c r="Q135" s="15" t="s">
        <v>63</v>
      </c>
      <c r="R135" s="15"/>
      <c r="S135" s="27" t="s">
        <v>63</v>
      </c>
      <c r="T135" s="27"/>
      <c r="U135" s="9" t="s">
        <v>347</v>
      </c>
    </row>
    <row r="136" ht="57" customHeight="1" spans="1:21">
      <c r="A136" s="9">
        <v>14</v>
      </c>
      <c r="B136" s="15" t="s">
        <v>331</v>
      </c>
      <c r="C136" s="15" t="s">
        <v>188</v>
      </c>
      <c r="D136" s="15"/>
      <c r="E136" s="15" t="s">
        <v>108</v>
      </c>
      <c r="F136" s="15" t="s">
        <v>109</v>
      </c>
      <c r="G136" s="15" t="s">
        <v>189</v>
      </c>
      <c r="H136" s="15" t="s">
        <v>111</v>
      </c>
      <c r="I136" s="15" t="s">
        <v>112</v>
      </c>
      <c r="J136" s="15">
        <v>1</v>
      </c>
      <c r="K136" s="15" t="s">
        <v>66</v>
      </c>
      <c r="L136" s="15" t="s">
        <v>280</v>
      </c>
      <c r="M136" s="15" t="s">
        <v>322</v>
      </c>
      <c r="N136" s="15" t="s">
        <v>333</v>
      </c>
      <c r="O136" s="15"/>
      <c r="P136" s="15" t="s">
        <v>334</v>
      </c>
      <c r="Q136" s="15" t="s">
        <v>63</v>
      </c>
      <c r="R136" s="15"/>
      <c r="S136" s="27" t="s">
        <v>63</v>
      </c>
      <c r="T136" s="27"/>
      <c r="U136" s="9" t="s">
        <v>348</v>
      </c>
    </row>
    <row r="137" ht="57" customHeight="1" spans="1:21">
      <c r="A137" s="9">
        <v>15</v>
      </c>
      <c r="B137" s="15" t="s">
        <v>331</v>
      </c>
      <c r="C137" s="15" t="s">
        <v>182</v>
      </c>
      <c r="D137" s="15"/>
      <c r="E137" s="15" t="s">
        <v>173</v>
      </c>
      <c r="F137" s="15" t="s">
        <v>184</v>
      </c>
      <c r="G137" s="15" t="s">
        <v>185</v>
      </c>
      <c r="H137" s="15" t="s">
        <v>111</v>
      </c>
      <c r="I137" s="15" t="s">
        <v>186</v>
      </c>
      <c r="J137" s="15">
        <v>60</v>
      </c>
      <c r="K137" s="15" t="s">
        <v>66</v>
      </c>
      <c r="L137" s="15" t="s">
        <v>280</v>
      </c>
      <c r="M137" s="15" t="s">
        <v>322</v>
      </c>
      <c r="N137" s="15" t="s">
        <v>333</v>
      </c>
      <c r="O137" s="15"/>
      <c r="P137" s="15" t="s">
        <v>334</v>
      </c>
      <c r="Q137" s="15" t="s">
        <v>63</v>
      </c>
      <c r="R137" s="15"/>
      <c r="S137" s="27" t="s">
        <v>63</v>
      </c>
      <c r="T137" s="27"/>
      <c r="U137" s="9" t="s">
        <v>349</v>
      </c>
    </row>
    <row r="138" ht="71" customHeight="1" spans="1:21">
      <c r="A138" s="9">
        <v>16</v>
      </c>
      <c r="B138" s="15" t="s">
        <v>331</v>
      </c>
      <c r="C138" s="15" t="s">
        <v>226</v>
      </c>
      <c r="D138" s="15"/>
      <c r="E138" s="15" t="s">
        <v>108</v>
      </c>
      <c r="F138" s="15" t="s">
        <v>109</v>
      </c>
      <c r="G138" s="15" t="s">
        <v>227</v>
      </c>
      <c r="H138" s="15" t="s">
        <v>111</v>
      </c>
      <c r="I138" s="15" t="s">
        <v>112</v>
      </c>
      <c r="J138" s="15">
        <v>20</v>
      </c>
      <c r="K138" s="15" t="s">
        <v>66</v>
      </c>
      <c r="L138" s="15" t="s">
        <v>280</v>
      </c>
      <c r="M138" s="15" t="s">
        <v>322</v>
      </c>
      <c r="N138" s="15" t="s">
        <v>333</v>
      </c>
      <c r="O138" s="15"/>
      <c r="P138" s="15" t="s">
        <v>334</v>
      </c>
      <c r="Q138" s="15" t="s">
        <v>63</v>
      </c>
      <c r="R138" s="15"/>
      <c r="S138" s="27" t="s">
        <v>63</v>
      </c>
      <c r="T138" s="27"/>
      <c r="U138" s="9" t="s">
        <v>350</v>
      </c>
    </row>
    <row r="139" ht="71" customHeight="1" spans="1:21">
      <c r="A139" s="9">
        <v>17</v>
      </c>
      <c r="B139" s="15" t="s">
        <v>331</v>
      </c>
      <c r="C139" s="15" t="s">
        <v>166</v>
      </c>
      <c r="D139" s="15"/>
      <c r="E139" s="15" t="s">
        <v>133</v>
      </c>
      <c r="F139" s="15" t="s">
        <v>168</v>
      </c>
      <c r="G139" s="15" t="s">
        <v>164</v>
      </c>
      <c r="H139" s="15" t="s">
        <v>144</v>
      </c>
      <c r="I139" s="15" t="s">
        <v>136</v>
      </c>
      <c r="J139" s="15">
        <v>30</v>
      </c>
      <c r="K139" s="15" t="s">
        <v>66</v>
      </c>
      <c r="L139" s="15" t="s">
        <v>351</v>
      </c>
      <c r="M139" s="15" t="s">
        <v>322</v>
      </c>
      <c r="N139" s="15" t="s">
        <v>352</v>
      </c>
      <c r="O139" s="15"/>
      <c r="P139" s="15" t="s">
        <v>353</v>
      </c>
      <c r="Q139" s="15" t="s">
        <v>63</v>
      </c>
      <c r="R139" s="15"/>
      <c r="S139" s="27" t="s">
        <v>63</v>
      </c>
      <c r="T139" s="27"/>
      <c r="U139" s="9" t="s">
        <v>354</v>
      </c>
    </row>
    <row r="140" ht="71" customHeight="1" spans="1:21">
      <c r="A140" s="9">
        <v>18</v>
      </c>
      <c r="B140" s="15" t="s">
        <v>331</v>
      </c>
      <c r="C140" s="15" t="s">
        <v>163</v>
      </c>
      <c r="D140" s="15"/>
      <c r="E140" s="15" t="s">
        <v>133</v>
      </c>
      <c r="F140" s="15" t="s">
        <v>134</v>
      </c>
      <c r="G140" s="15" t="s">
        <v>164</v>
      </c>
      <c r="H140" s="15" t="s">
        <v>144</v>
      </c>
      <c r="I140" s="15" t="s">
        <v>136</v>
      </c>
      <c r="J140" s="15">
        <v>30</v>
      </c>
      <c r="K140" s="15" t="s">
        <v>66</v>
      </c>
      <c r="L140" s="15" t="s">
        <v>351</v>
      </c>
      <c r="M140" s="15" t="s">
        <v>322</v>
      </c>
      <c r="N140" s="15" t="s">
        <v>352</v>
      </c>
      <c r="O140" s="15"/>
      <c r="P140" s="15" t="s">
        <v>353</v>
      </c>
      <c r="Q140" s="15" t="s">
        <v>63</v>
      </c>
      <c r="R140" s="15"/>
      <c r="S140" s="27" t="s">
        <v>63</v>
      </c>
      <c r="T140" s="27"/>
      <c r="U140" s="9" t="s">
        <v>355</v>
      </c>
    </row>
    <row r="141" ht="71" customHeight="1" spans="1:21">
      <c r="A141" s="9">
        <v>19</v>
      </c>
      <c r="B141" s="15" t="s">
        <v>331</v>
      </c>
      <c r="C141" s="15" t="s">
        <v>177</v>
      </c>
      <c r="D141" s="15"/>
      <c r="E141" s="15" t="s">
        <v>133</v>
      </c>
      <c r="F141" s="15" t="s">
        <v>179</v>
      </c>
      <c r="G141" s="15" t="s">
        <v>164</v>
      </c>
      <c r="H141" s="15" t="s">
        <v>144</v>
      </c>
      <c r="I141" s="15" t="s">
        <v>136</v>
      </c>
      <c r="J141" s="15">
        <v>30</v>
      </c>
      <c r="K141" s="15" t="s">
        <v>66</v>
      </c>
      <c r="L141" s="15" t="s">
        <v>351</v>
      </c>
      <c r="M141" s="15" t="s">
        <v>322</v>
      </c>
      <c r="N141" s="15" t="s">
        <v>352</v>
      </c>
      <c r="O141" s="15"/>
      <c r="P141" s="15" t="s">
        <v>353</v>
      </c>
      <c r="Q141" s="15" t="s">
        <v>63</v>
      </c>
      <c r="R141" s="15"/>
      <c r="S141" s="27" t="s">
        <v>63</v>
      </c>
      <c r="T141" s="27"/>
      <c r="U141" s="9" t="s">
        <v>356</v>
      </c>
    </row>
    <row r="142" ht="85" customHeight="1" spans="1:21">
      <c r="A142" s="9">
        <v>20</v>
      </c>
      <c r="B142" s="15" t="s">
        <v>331</v>
      </c>
      <c r="C142" s="15" t="s">
        <v>123</v>
      </c>
      <c r="D142" s="15"/>
      <c r="E142" s="15" t="s">
        <v>125</v>
      </c>
      <c r="F142" s="15" t="s">
        <v>126</v>
      </c>
      <c r="G142" s="15" t="s">
        <v>127</v>
      </c>
      <c r="H142" s="15" t="s">
        <v>111</v>
      </c>
      <c r="I142" s="15" t="s">
        <v>128</v>
      </c>
      <c r="J142" s="15">
        <v>90</v>
      </c>
      <c r="K142" s="15" t="s">
        <v>66</v>
      </c>
      <c r="L142" s="15" t="s">
        <v>111</v>
      </c>
      <c r="M142" s="15" t="s">
        <v>322</v>
      </c>
      <c r="N142" s="15" t="s">
        <v>357</v>
      </c>
      <c r="O142" s="15"/>
      <c r="P142" s="15" t="s">
        <v>358</v>
      </c>
      <c r="Q142" s="15" t="s">
        <v>63</v>
      </c>
      <c r="R142" s="15"/>
      <c r="S142" s="27" t="s">
        <v>63</v>
      </c>
      <c r="T142" s="27"/>
      <c r="U142" s="9" t="s">
        <v>359</v>
      </c>
    </row>
    <row r="143" ht="30" customHeight="1" spans="1:21">
      <c r="A143" s="13" t="s">
        <v>1</v>
      </c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23" t="s">
        <v>1</v>
      </c>
    </row>
  </sheetData>
  <mergeCells count="466"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F19:H19"/>
    <mergeCell ref="I19:J19"/>
    <mergeCell ref="K19:P19"/>
    <mergeCell ref="Q19:T19"/>
    <mergeCell ref="A28:T28"/>
    <mergeCell ref="A29:T29"/>
    <mergeCell ref="A30:T30"/>
    <mergeCell ref="E31:G31"/>
    <mergeCell ref="O31:T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A55:T55"/>
    <mergeCell ref="A56:T56"/>
    <mergeCell ref="A57:T57"/>
    <mergeCell ref="B60:C60"/>
    <mergeCell ref="E60:H60"/>
    <mergeCell ref="I60:J60"/>
    <mergeCell ref="K60:L60"/>
    <mergeCell ref="M60:N60"/>
    <mergeCell ref="R60:S60"/>
    <mergeCell ref="B61:C61"/>
    <mergeCell ref="E61:H61"/>
    <mergeCell ref="I61:J61"/>
    <mergeCell ref="K61:L61"/>
    <mergeCell ref="M61:N61"/>
    <mergeCell ref="R61:S61"/>
    <mergeCell ref="B62:C62"/>
    <mergeCell ref="E62:H62"/>
    <mergeCell ref="I62:J62"/>
    <mergeCell ref="K62:L62"/>
    <mergeCell ref="M62:N62"/>
    <mergeCell ref="R62:S62"/>
    <mergeCell ref="B63:C63"/>
    <mergeCell ref="E63:H63"/>
    <mergeCell ref="I63:J63"/>
    <mergeCell ref="K63:L63"/>
    <mergeCell ref="M63:N63"/>
    <mergeCell ref="R63:S63"/>
    <mergeCell ref="B64:C64"/>
    <mergeCell ref="E64:H64"/>
    <mergeCell ref="I64:J64"/>
    <mergeCell ref="K64:L64"/>
    <mergeCell ref="M64:N64"/>
    <mergeCell ref="R64:S64"/>
    <mergeCell ref="B65:C65"/>
    <mergeCell ref="E65:H65"/>
    <mergeCell ref="I65:J65"/>
    <mergeCell ref="K65:L65"/>
    <mergeCell ref="M65:N65"/>
    <mergeCell ref="R65:S65"/>
    <mergeCell ref="B66:C66"/>
    <mergeCell ref="E66:H66"/>
    <mergeCell ref="I66:J66"/>
    <mergeCell ref="K66:L66"/>
    <mergeCell ref="M66:N66"/>
    <mergeCell ref="R66:S66"/>
    <mergeCell ref="B67:C67"/>
    <mergeCell ref="E67:H67"/>
    <mergeCell ref="I67:J67"/>
    <mergeCell ref="K67:L67"/>
    <mergeCell ref="M67:N67"/>
    <mergeCell ref="R67:S67"/>
    <mergeCell ref="B68:C68"/>
    <mergeCell ref="E68:H68"/>
    <mergeCell ref="I68:J68"/>
    <mergeCell ref="K68:L68"/>
    <mergeCell ref="M68:N68"/>
    <mergeCell ref="R68:S68"/>
    <mergeCell ref="B69:C69"/>
    <mergeCell ref="E69:H69"/>
    <mergeCell ref="I69:J69"/>
    <mergeCell ref="K69:L69"/>
    <mergeCell ref="M69:N69"/>
    <mergeCell ref="R69:S69"/>
    <mergeCell ref="B70:C70"/>
    <mergeCell ref="E70:H70"/>
    <mergeCell ref="I70:J70"/>
    <mergeCell ref="K70:L70"/>
    <mergeCell ref="M70:N70"/>
    <mergeCell ref="R70:S70"/>
    <mergeCell ref="B71:C71"/>
    <mergeCell ref="E71:H71"/>
    <mergeCell ref="I71:J71"/>
    <mergeCell ref="K71:L71"/>
    <mergeCell ref="M71:N71"/>
    <mergeCell ref="R71:S71"/>
    <mergeCell ref="B72:C72"/>
    <mergeCell ref="E72:H72"/>
    <mergeCell ref="I72:J72"/>
    <mergeCell ref="K72:L72"/>
    <mergeCell ref="M72:N72"/>
    <mergeCell ref="R72:S72"/>
    <mergeCell ref="B73:C73"/>
    <mergeCell ref="E73:H73"/>
    <mergeCell ref="I73:J73"/>
    <mergeCell ref="K73:L73"/>
    <mergeCell ref="M73:N73"/>
    <mergeCell ref="R73:S73"/>
    <mergeCell ref="B74:C74"/>
    <mergeCell ref="E74:H74"/>
    <mergeCell ref="I74:J74"/>
    <mergeCell ref="K74:L74"/>
    <mergeCell ref="M74:N74"/>
    <mergeCell ref="R74:S74"/>
    <mergeCell ref="B75:C75"/>
    <mergeCell ref="E75:H75"/>
    <mergeCell ref="I75:J75"/>
    <mergeCell ref="K75:L75"/>
    <mergeCell ref="M75:N75"/>
    <mergeCell ref="R75:S75"/>
    <mergeCell ref="B76:C76"/>
    <mergeCell ref="E76:H76"/>
    <mergeCell ref="I76:J76"/>
    <mergeCell ref="K76:L76"/>
    <mergeCell ref="M76:N76"/>
    <mergeCell ref="R76:S76"/>
    <mergeCell ref="B77:C77"/>
    <mergeCell ref="E77:H77"/>
    <mergeCell ref="I77:J77"/>
    <mergeCell ref="K77:L77"/>
    <mergeCell ref="M77:N77"/>
    <mergeCell ref="R77:S77"/>
    <mergeCell ref="B78:C78"/>
    <mergeCell ref="E78:H78"/>
    <mergeCell ref="I78:J78"/>
    <mergeCell ref="K78:L78"/>
    <mergeCell ref="M78:N78"/>
    <mergeCell ref="R78:S78"/>
    <mergeCell ref="B79:C79"/>
    <mergeCell ref="E79:H79"/>
    <mergeCell ref="I79:J79"/>
    <mergeCell ref="K79:L79"/>
    <mergeCell ref="M79:N79"/>
    <mergeCell ref="R79:S79"/>
    <mergeCell ref="B80:C80"/>
    <mergeCell ref="E80:H80"/>
    <mergeCell ref="I80:J80"/>
    <mergeCell ref="K80:L80"/>
    <mergeCell ref="M80:N80"/>
    <mergeCell ref="R80:S80"/>
    <mergeCell ref="B81:C81"/>
    <mergeCell ref="E81:H81"/>
    <mergeCell ref="I81:J81"/>
    <mergeCell ref="K81:L81"/>
    <mergeCell ref="M81:N81"/>
    <mergeCell ref="R81:S81"/>
    <mergeCell ref="A82:T82"/>
    <mergeCell ref="A83:T83"/>
    <mergeCell ref="A84:T84"/>
    <mergeCell ref="C87:D87"/>
    <mergeCell ref="E87:H87"/>
    <mergeCell ref="I87:J87"/>
    <mergeCell ref="K87:L87"/>
    <mergeCell ref="M87:N87"/>
    <mergeCell ref="R87:S87"/>
    <mergeCell ref="A88:T88"/>
    <mergeCell ref="A89:T89"/>
    <mergeCell ref="A90:T90"/>
    <mergeCell ref="C93:J93"/>
    <mergeCell ref="K93:N93"/>
    <mergeCell ref="O93:Q93"/>
    <mergeCell ref="R93:T93"/>
    <mergeCell ref="C94:J94"/>
    <mergeCell ref="K94:N94"/>
    <mergeCell ref="O94:Q94"/>
    <mergeCell ref="R94:T94"/>
    <mergeCell ref="C95:J95"/>
    <mergeCell ref="K95:N95"/>
    <mergeCell ref="O95:Q95"/>
    <mergeCell ref="R95:T95"/>
    <mergeCell ref="C96:J96"/>
    <mergeCell ref="K96:N96"/>
    <mergeCell ref="O96:Q96"/>
    <mergeCell ref="R96:T96"/>
    <mergeCell ref="C97:J97"/>
    <mergeCell ref="K97:N97"/>
    <mergeCell ref="O97:Q97"/>
    <mergeCell ref="R97:T97"/>
    <mergeCell ref="C98:J98"/>
    <mergeCell ref="K98:N98"/>
    <mergeCell ref="O98:Q98"/>
    <mergeCell ref="R98:T98"/>
    <mergeCell ref="C99:J99"/>
    <mergeCell ref="K99:N99"/>
    <mergeCell ref="O99:Q99"/>
    <mergeCell ref="R99:T99"/>
    <mergeCell ref="C100:J100"/>
    <mergeCell ref="K100:N100"/>
    <mergeCell ref="O100:Q100"/>
    <mergeCell ref="R100:T100"/>
    <mergeCell ref="C101:J101"/>
    <mergeCell ref="K101:N101"/>
    <mergeCell ref="O101:Q101"/>
    <mergeCell ref="R101:T101"/>
    <mergeCell ref="C102:J102"/>
    <mergeCell ref="K102:N102"/>
    <mergeCell ref="O102:Q102"/>
    <mergeCell ref="R102:T102"/>
    <mergeCell ref="C103:J103"/>
    <mergeCell ref="K103:N103"/>
    <mergeCell ref="O103:Q103"/>
    <mergeCell ref="R103:T103"/>
    <mergeCell ref="C104:J104"/>
    <mergeCell ref="K104:N104"/>
    <mergeCell ref="O104:Q104"/>
    <mergeCell ref="R104:T104"/>
    <mergeCell ref="C105:J105"/>
    <mergeCell ref="K105:N105"/>
    <mergeCell ref="O105:Q105"/>
    <mergeCell ref="R105:T105"/>
    <mergeCell ref="C106:J106"/>
    <mergeCell ref="K106:N106"/>
    <mergeCell ref="O106:Q106"/>
    <mergeCell ref="R106:T106"/>
    <mergeCell ref="C107:J107"/>
    <mergeCell ref="K107:N107"/>
    <mergeCell ref="O107:Q107"/>
    <mergeCell ref="R107:T107"/>
    <mergeCell ref="C108:J108"/>
    <mergeCell ref="K108:N108"/>
    <mergeCell ref="O108:Q108"/>
    <mergeCell ref="R108:T108"/>
    <mergeCell ref="C109:J109"/>
    <mergeCell ref="K109:N109"/>
    <mergeCell ref="O109:Q109"/>
    <mergeCell ref="R109:T109"/>
    <mergeCell ref="C110:J110"/>
    <mergeCell ref="K110:N110"/>
    <mergeCell ref="O110:Q110"/>
    <mergeCell ref="R110:T110"/>
    <mergeCell ref="C111:J111"/>
    <mergeCell ref="K111:N111"/>
    <mergeCell ref="O111:Q111"/>
    <mergeCell ref="R111:T111"/>
    <mergeCell ref="C112:J112"/>
    <mergeCell ref="K112:N112"/>
    <mergeCell ref="O112:Q112"/>
    <mergeCell ref="R112:T112"/>
    <mergeCell ref="C113:J113"/>
    <mergeCell ref="K113:N113"/>
    <mergeCell ref="O113:Q113"/>
    <mergeCell ref="R113:T113"/>
    <mergeCell ref="C114:J114"/>
    <mergeCell ref="K114:N114"/>
    <mergeCell ref="O114:Q114"/>
    <mergeCell ref="R114:T114"/>
    <mergeCell ref="B115:J115"/>
    <mergeCell ref="K115:N115"/>
    <mergeCell ref="O115:Q115"/>
    <mergeCell ref="R115:T115"/>
    <mergeCell ref="B116:T116"/>
    <mergeCell ref="B117:T117"/>
    <mergeCell ref="A118:T118"/>
    <mergeCell ref="A119:T119"/>
    <mergeCell ref="A120:T120"/>
    <mergeCell ref="N121:P121"/>
    <mergeCell ref="Q121:R121"/>
    <mergeCell ref="S121:T121"/>
    <mergeCell ref="N122:O122"/>
    <mergeCell ref="Q122:R122"/>
    <mergeCell ref="S122:T122"/>
    <mergeCell ref="C123:D123"/>
    <mergeCell ref="N123:O123"/>
    <mergeCell ref="Q123:R123"/>
    <mergeCell ref="S123:T123"/>
    <mergeCell ref="C124:D124"/>
    <mergeCell ref="N124:O124"/>
    <mergeCell ref="Q124:R124"/>
    <mergeCell ref="S124:T124"/>
    <mergeCell ref="C125:D125"/>
    <mergeCell ref="N125:O125"/>
    <mergeCell ref="Q125:R125"/>
    <mergeCell ref="S125:T125"/>
    <mergeCell ref="C126:D126"/>
    <mergeCell ref="N126:O126"/>
    <mergeCell ref="Q126:R126"/>
    <mergeCell ref="S126:T126"/>
    <mergeCell ref="C127:D127"/>
    <mergeCell ref="N127:O127"/>
    <mergeCell ref="Q127:R127"/>
    <mergeCell ref="S127:T127"/>
    <mergeCell ref="C128:D128"/>
    <mergeCell ref="N128:O128"/>
    <mergeCell ref="Q128:R128"/>
    <mergeCell ref="S128:T128"/>
    <mergeCell ref="C129:D129"/>
    <mergeCell ref="N129:O129"/>
    <mergeCell ref="Q129:R129"/>
    <mergeCell ref="S129:T129"/>
    <mergeCell ref="C130:D130"/>
    <mergeCell ref="N130:O130"/>
    <mergeCell ref="Q130:R130"/>
    <mergeCell ref="S130:T130"/>
    <mergeCell ref="C131:D131"/>
    <mergeCell ref="N131:O131"/>
    <mergeCell ref="Q131:R131"/>
    <mergeCell ref="S131:T131"/>
    <mergeCell ref="C132:D132"/>
    <mergeCell ref="N132:O132"/>
    <mergeCell ref="Q132:R132"/>
    <mergeCell ref="S132:T132"/>
    <mergeCell ref="C133:D133"/>
    <mergeCell ref="N133:O133"/>
    <mergeCell ref="Q133:R133"/>
    <mergeCell ref="S133:T133"/>
    <mergeCell ref="C134:D134"/>
    <mergeCell ref="N134:O134"/>
    <mergeCell ref="Q134:R134"/>
    <mergeCell ref="S134:T134"/>
    <mergeCell ref="C135:D135"/>
    <mergeCell ref="N135:O135"/>
    <mergeCell ref="Q135:R135"/>
    <mergeCell ref="S135:T135"/>
    <mergeCell ref="C136:D136"/>
    <mergeCell ref="N136:O136"/>
    <mergeCell ref="Q136:R136"/>
    <mergeCell ref="S136:T136"/>
    <mergeCell ref="C137:D137"/>
    <mergeCell ref="N137:O137"/>
    <mergeCell ref="Q137:R137"/>
    <mergeCell ref="S137:T137"/>
    <mergeCell ref="C138:D138"/>
    <mergeCell ref="N138:O138"/>
    <mergeCell ref="Q138:R138"/>
    <mergeCell ref="S138:T138"/>
    <mergeCell ref="C139:D139"/>
    <mergeCell ref="N139:O139"/>
    <mergeCell ref="Q139:R139"/>
    <mergeCell ref="S139:T139"/>
    <mergeCell ref="C140:D140"/>
    <mergeCell ref="N140:O140"/>
    <mergeCell ref="Q140:R140"/>
    <mergeCell ref="S140:T140"/>
    <mergeCell ref="C141:D141"/>
    <mergeCell ref="N141:O141"/>
    <mergeCell ref="Q141:R141"/>
    <mergeCell ref="S141:T141"/>
    <mergeCell ref="C142:D142"/>
    <mergeCell ref="N142:O142"/>
    <mergeCell ref="Q142:R142"/>
    <mergeCell ref="S142:T142"/>
    <mergeCell ref="A143:T143"/>
    <mergeCell ref="A19:A20"/>
    <mergeCell ref="A31:A32"/>
    <mergeCell ref="A58:A59"/>
    <mergeCell ref="A85:A86"/>
    <mergeCell ref="A91:A115"/>
    <mergeCell ref="A121:A122"/>
    <mergeCell ref="B19:B20"/>
    <mergeCell ref="B31:B32"/>
    <mergeCell ref="B85:B86"/>
    <mergeCell ref="B91:B92"/>
    <mergeCell ref="B121:B122"/>
    <mergeCell ref="C19:C20"/>
    <mergeCell ref="C31:C32"/>
    <mergeCell ref="D19:D20"/>
    <mergeCell ref="D31:D32"/>
    <mergeCell ref="D58:D59"/>
    <mergeCell ref="E19:E20"/>
    <mergeCell ref="E121:E122"/>
    <mergeCell ref="F121:F122"/>
    <mergeCell ref="G121:G122"/>
    <mergeCell ref="H31:H32"/>
    <mergeCell ref="H121:H122"/>
    <mergeCell ref="I31:I32"/>
    <mergeCell ref="I121:I122"/>
    <mergeCell ref="J31:J32"/>
    <mergeCell ref="J121:J122"/>
    <mergeCell ref="K31:K32"/>
    <mergeCell ref="K121:K122"/>
    <mergeCell ref="L31:L32"/>
    <mergeCell ref="L121:L122"/>
    <mergeCell ref="M31:M32"/>
    <mergeCell ref="M121:M122"/>
    <mergeCell ref="N31:N32"/>
    <mergeCell ref="O58:O59"/>
    <mergeCell ref="O85:O86"/>
    <mergeCell ref="P58:P59"/>
    <mergeCell ref="P85:P86"/>
    <mergeCell ref="Q58:Q59"/>
    <mergeCell ref="Q85:Q86"/>
    <mergeCell ref="T58:T59"/>
    <mergeCell ref="T85:T86"/>
    <mergeCell ref="B58:C59"/>
    <mergeCell ref="R58:S59"/>
    <mergeCell ref="E58:H59"/>
    <mergeCell ref="I58:J59"/>
    <mergeCell ref="K58:L59"/>
    <mergeCell ref="M58:N59"/>
    <mergeCell ref="C85:D86"/>
    <mergeCell ref="I85:J86"/>
    <mergeCell ref="K85:L86"/>
    <mergeCell ref="M85:N86"/>
    <mergeCell ref="E85:H86"/>
    <mergeCell ref="R85:S86"/>
    <mergeCell ref="C91:J92"/>
    <mergeCell ref="K91:N92"/>
    <mergeCell ref="O91:Q92"/>
    <mergeCell ref="R91:T92"/>
    <mergeCell ref="C121:D122"/>
  </mergeCells>
  <pageMargins left="0.748031497001648" right="0.748031497001648" top="0.748031497001648" bottom="0.748031497001648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安健环管理中心文书</cp:lastModifiedBy>
  <dcterms:created xsi:type="dcterms:W3CDTF">2024-06-26T00:17:00Z</dcterms:created>
  <dcterms:modified xsi:type="dcterms:W3CDTF">2024-06-26T00:19:50Z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